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rofiles\c0451813\Desktop\新しいフォルダー\"/>
    </mc:Choice>
  </mc:AlternateContent>
  <bookViews>
    <workbookView xWindow="-120" yWindow="-120" windowWidth="29040" windowHeight="15840" tabRatio="930" firstSheet="9" activeTab="9"/>
  </bookViews>
  <sheets>
    <sheet name="白紙A4縦" sheetId="3" state="hidden" r:id="rId1"/>
    <sheet name="白紙A3横" sheetId="4" state="hidden" r:id="rId2"/>
    <sheet name="14110 " sheetId="36" state="hidden" r:id="rId3"/>
    <sheet name="14211" sheetId="31" state="hidden" r:id="rId4"/>
    <sheet name="14221" sheetId="25" state="hidden" r:id="rId5"/>
    <sheet name="14222" sheetId="26" state="hidden" r:id="rId6"/>
    <sheet name="14231" sheetId="27" state="hidden" r:id="rId7"/>
    <sheet name="14241" sheetId="28" state="hidden" r:id="rId8"/>
    <sheet name="14242" sheetId="29" state="hidden" r:id="rId9"/>
    <sheet name="1910" sheetId="15" r:id="rId10"/>
    <sheet name="1920" sheetId="38" r:id="rId11"/>
    <sheet name="1910　(記載例)" sheetId="37" r:id="rId12"/>
    <sheet name="1920（記載例）" sheetId="39" r:id="rId13"/>
  </sheets>
  <definedNames>
    <definedName name="_xlnm._FilterDatabase" localSheetId="2" hidden="1">'14110 '!$A$5:$AK$5</definedName>
    <definedName name="_xlnm.Print_Area" localSheetId="2">'14110 '!$A$1:$AF$42</definedName>
    <definedName name="_xlnm.Print_Area" localSheetId="9">'1910'!$A$1:$BQ$65</definedName>
    <definedName name="_xlnm.Print_Area" localSheetId="11">'1910　(記載例)'!$A$1:$BQ$65</definedName>
    <definedName name="_xlnm.Print_Area" localSheetId="10">'1920'!$A$1:$BQ$65</definedName>
    <definedName name="_xlnm.Print_Area" localSheetId="12">'1920（記載例）'!$A$1:$BQ$65</definedName>
    <definedName name="_xlnm.Print_Area" localSheetId="1">白紙A3横!$A$1:$ES$67</definedName>
    <definedName name="_xlnm.Print_Area" localSheetId="0">白紙A4縦!$A$1:$BS$67</definedName>
    <definedName name="_xlnm.Print_Titles" localSheetId="9">'1910'!$A:$BQ,'1910'!#REF!</definedName>
    <definedName name="_xlnm.Print_Titles" localSheetId="11">'1910　(記載例)'!$A:$BQ,'1910　(記載例)'!#REF!</definedName>
    <definedName name="_xlnm.Print_Titles" localSheetId="10">'1920'!$A:$BQ,'1920'!#REF!</definedName>
    <definedName name="_xlnm.Print_Titles" localSheetId="12">'1920（記載例）'!$A:$BQ,'1920（記載例）'!#REF!</definedName>
    <definedName name="_xlnm.Print_Titles" localSheetId="1">白紙A3横!$A:$ES,白紙A3横!$1:$5</definedName>
    <definedName name="_xlnm.Print_Titles" localSheetId="0">白紙A4縦!$A:$BS,白紙A4縦!$1:$5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41" i="36" l="1"/>
  <c r="AC41" i="36"/>
  <c r="AA41" i="36"/>
  <c r="J41" i="36"/>
  <c r="S41" i="36" s="1"/>
  <c r="AE41" i="36" s="1"/>
  <c r="AD40" i="36"/>
  <c r="AC40" i="36"/>
  <c r="AA40" i="36"/>
  <c r="J40" i="36"/>
  <c r="S40" i="36" s="1"/>
  <c r="AE40" i="36" s="1"/>
  <c r="AD39" i="36"/>
  <c r="AC39" i="36"/>
  <c r="AA39" i="36"/>
  <c r="J39" i="36"/>
  <c r="S39" i="36" s="1"/>
  <c r="AE39" i="36" s="1"/>
  <c r="AE38" i="36"/>
  <c r="AD38" i="36"/>
  <c r="AC38" i="36"/>
  <c r="AA38" i="36"/>
  <c r="J38" i="36"/>
  <c r="AE37" i="36"/>
  <c r="AD37" i="36"/>
  <c r="AC37" i="36"/>
  <c r="AA37" i="36"/>
  <c r="J37" i="36"/>
  <c r="S37" i="36" s="1"/>
  <c r="AE36" i="36"/>
  <c r="AD36" i="36"/>
  <c r="AC36" i="36"/>
  <c r="AA36" i="36"/>
  <c r="J36" i="36"/>
  <c r="S36" i="36" s="1"/>
  <c r="AE35" i="36"/>
  <c r="AD35" i="36"/>
  <c r="AC35" i="36"/>
  <c r="AA35" i="36"/>
  <c r="J35" i="36"/>
  <c r="AE34" i="36"/>
  <c r="AD34" i="36"/>
  <c r="AC34" i="36"/>
  <c r="AA34" i="36"/>
  <c r="J34" i="36"/>
  <c r="AE33" i="36"/>
  <c r="AD33" i="36"/>
  <c r="AC33" i="36"/>
  <c r="AA33" i="36"/>
  <c r="J33" i="36"/>
  <c r="S33" i="36" s="1"/>
  <c r="AE32" i="36"/>
  <c r="AD32" i="36"/>
  <c r="AC32" i="36"/>
  <c r="AA32" i="36"/>
  <c r="J32" i="36"/>
  <c r="S32" i="36" s="1"/>
  <c r="AE31" i="36"/>
  <c r="AD31" i="36"/>
  <c r="AC31" i="36"/>
  <c r="AA31" i="36"/>
  <c r="J31" i="36"/>
  <c r="S31" i="36" s="1"/>
  <c r="AE30" i="36"/>
  <c r="AD30" i="36"/>
  <c r="AC30" i="36"/>
  <c r="AA30" i="36"/>
  <c r="J30" i="36"/>
  <c r="AD29" i="36"/>
  <c r="AC29" i="36"/>
  <c r="AA29" i="36"/>
  <c r="J29" i="36"/>
  <c r="S29" i="36" s="1"/>
  <c r="AE29" i="36" s="1"/>
  <c r="AE28" i="36"/>
  <c r="AD28" i="36"/>
  <c r="AC28" i="36"/>
  <c r="AA28" i="36"/>
  <c r="J28" i="36"/>
  <c r="S28" i="36" s="1"/>
  <c r="AE27" i="36"/>
  <c r="AD27" i="36"/>
  <c r="AC27" i="36"/>
  <c r="AA27" i="36"/>
  <c r="J27" i="36"/>
  <c r="S27" i="36" s="1"/>
  <c r="AE26" i="36"/>
  <c r="AD26" i="36"/>
  <c r="AC26" i="36"/>
  <c r="AA26" i="36"/>
  <c r="J26" i="36"/>
  <c r="AE25" i="36"/>
  <c r="AD25" i="36"/>
  <c r="AC25" i="36"/>
  <c r="AA25" i="36"/>
  <c r="J25" i="36"/>
  <c r="S25" i="36" s="1"/>
  <c r="AE24" i="36"/>
  <c r="AD24" i="36"/>
  <c r="AC24" i="36"/>
  <c r="AA24" i="36"/>
  <c r="J24" i="36"/>
  <c r="S24" i="36" s="1"/>
  <c r="AE23" i="36"/>
  <c r="AD23" i="36"/>
  <c r="AC23" i="36"/>
  <c r="AA23" i="36"/>
  <c r="J23" i="36"/>
  <c r="AE22" i="36"/>
  <c r="AD22" i="36"/>
  <c r="AC22" i="36"/>
  <c r="AA22" i="36"/>
  <c r="J22" i="36"/>
  <c r="AE21" i="36"/>
  <c r="AD21" i="36"/>
  <c r="AC21" i="36"/>
  <c r="AA21" i="36"/>
  <c r="J21" i="36"/>
  <c r="S21" i="36" s="1"/>
  <c r="AE20" i="36"/>
  <c r="AD20" i="36"/>
  <c r="AC20" i="36"/>
  <c r="AA20" i="36"/>
  <c r="J20" i="36"/>
  <c r="S20" i="36" s="1"/>
  <c r="AE19" i="36"/>
  <c r="AD19" i="36"/>
  <c r="AC19" i="36"/>
  <c r="AA19" i="36"/>
  <c r="J19" i="36"/>
  <c r="S19" i="36" s="1"/>
  <c r="AE18" i="36"/>
  <c r="AD18" i="36"/>
  <c r="AC18" i="36"/>
  <c r="AA18" i="36"/>
  <c r="J18" i="36"/>
  <c r="AD17" i="36"/>
  <c r="AC17" i="36"/>
  <c r="AA17" i="36"/>
  <c r="J17" i="36"/>
  <c r="S17" i="36" s="1"/>
  <c r="AE17" i="36" s="1"/>
  <c r="AE16" i="36"/>
  <c r="AD16" i="36"/>
  <c r="AC16" i="36"/>
  <c r="AA16" i="36"/>
  <c r="J16" i="36"/>
  <c r="S16" i="36" s="1"/>
  <c r="AE15" i="36"/>
  <c r="AD15" i="36"/>
  <c r="AC15" i="36"/>
  <c r="AA15" i="36"/>
  <c r="J15" i="36"/>
  <c r="S15" i="36" s="1"/>
  <c r="AE14" i="36"/>
  <c r="AD14" i="36"/>
  <c r="AC14" i="36"/>
  <c r="AA14" i="36"/>
  <c r="J14" i="36"/>
  <c r="AE13" i="36"/>
  <c r="AD13" i="36"/>
  <c r="AC13" i="36"/>
  <c r="AA13" i="36"/>
  <c r="J13" i="36"/>
  <c r="S13" i="36" s="1"/>
  <c r="AE12" i="36"/>
  <c r="AD12" i="36"/>
  <c r="AC12" i="36"/>
  <c r="AA12" i="36"/>
  <c r="J12" i="36"/>
  <c r="S12" i="36" s="1"/>
  <c r="AE11" i="36"/>
  <c r="AD11" i="36"/>
  <c r="AC11" i="36"/>
  <c r="AA11" i="36"/>
  <c r="J11" i="36"/>
  <c r="AE10" i="36"/>
  <c r="AD10" i="36"/>
  <c r="AC10" i="36"/>
  <c r="AA10" i="36"/>
  <c r="J10" i="36"/>
  <c r="AE9" i="36"/>
  <c r="AD9" i="36"/>
  <c r="AC9" i="36"/>
  <c r="AA9" i="36"/>
  <c r="J9" i="36"/>
  <c r="S9" i="36" s="1"/>
  <c r="AE8" i="36"/>
  <c r="AD8" i="36"/>
  <c r="AC8" i="36"/>
  <c r="AA8" i="36"/>
  <c r="J8" i="36"/>
  <c r="S8" i="36" s="1"/>
  <c r="AE7" i="36"/>
  <c r="AD7" i="36"/>
  <c r="AC7" i="36"/>
  <c r="AA7" i="36"/>
  <c r="J7" i="36"/>
  <c r="S7" i="36" s="1"/>
  <c r="AE6" i="36"/>
  <c r="AD6" i="36"/>
  <c r="AC6" i="36"/>
  <c r="AA6" i="36"/>
  <c r="AF14" i="36" l="1"/>
  <c r="AF19" i="36"/>
  <c r="AF22" i="36"/>
  <c r="AF38" i="36"/>
  <c r="AF7" i="36"/>
  <c r="AF10" i="36"/>
  <c r="AF31" i="36"/>
  <c r="AF34" i="36"/>
  <c r="AF26" i="36"/>
  <c r="AF8" i="36"/>
  <c r="AF11" i="36"/>
  <c r="AF15" i="36"/>
  <c r="AF20" i="36"/>
  <c r="AF23" i="36"/>
  <c r="AF27" i="36"/>
  <c r="AF32" i="36"/>
  <c r="AF35" i="36"/>
  <c r="AF12" i="36"/>
  <c r="AF16" i="36"/>
  <c r="AF24" i="36"/>
  <c r="AF28" i="36"/>
  <c r="AF36" i="36"/>
  <c r="AF6" i="36"/>
  <c r="AF9" i="36"/>
  <c r="AF13" i="36"/>
  <c r="AF18" i="36"/>
  <c r="AF21" i="36"/>
  <c r="AF25" i="36"/>
  <c r="AF30" i="36"/>
  <c r="AF33" i="36"/>
  <c r="AF37" i="36"/>
  <c r="AF17" i="36"/>
  <c r="AF29" i="36"/>
  <c r="AF39" i="36"/>
  <c r="AF40" i="36"/>
  <c r="AF41" i="36"/>
  <c r="H6" i="27" l="1"/>
  <c r="I29" i="29" l="1"/>
  <c r="I28" i="29"/>
  <c r="I27" i="29"/>
  <c r="I26" i="29"/>
  <c r="I25" i="29"/>
  <c r="I24" i="29"/>
  <c r="I23" i="29"/>
  <c r="I22" i="29"/>
  <c r="I21" i="29"/>
  <c r="I20" i="29"/>
  <c r="I19" i="29"/>
  <c r="I18" i="29"/>
  <c r="I17" i="29"/>
  <c r="I16" i="29"/>
  <c r="I15" i="29"/>
  <c r="I14" i="29"/>
  <c r="I13" i="29"/>
  <c r="I12" i="29"/>
  <c r="I11" i="29"/>
  <c r="I10" i="29"/>
  <c r="I9" i="29"/>
  <c r="I8" i="29"/>
  <c r="I7" i="29"/>
  <c r="I6" i="29"/>
  <c r="G11" i="28"/>
  <c r="H11" i="28" s="1"/>
  <c r="G10" i="28"/>
  <c r="H10" i="28" s="1"/>
  <c r="G9" i="28"/>
  <c r="H9" i="28" s="1"/>
  <c r="G8" i="28"/>
  <c r="H8" i="28" s="1"/>
  <c r="G7" i="28"/>
  <c r="H7" i="28" s="1"/>
  <c r="G6" i="28"/>
  <c r="H6" i="28" s="1"/>
  <c r="H11" i="27"/>
  <c r="H10" i="27"/>
  <c r="H9" i="27"/>
  <c r="H8" i="27"/>
  <c r="H7" i="27"/>
  <c r="L50" i="26"/>
  <c r="L49" i="26"/>
  <c r="L48" i="26"/>
  <c r="H47" i="26"/>
  <c r="H46" i="26"/>
  <c r="L45" i="26"/>
  <c r="L44" i="26"/>
  <c r="L43" i="26"/>
  <c r="H42" i="26"/>
  <c r="H41" i="26"/>
  <c r="L40" i="26"/>
  <c r="L39" i="26"/>
  <c r="L38" i="26"/>
  <c r="H37" i="26"/>
  <c r="H36" i="26"/>
  <c r="H29" i="26"/>
  <c r="H28" i="26"/>
  <c r="H27" i="26"/>
  <c r="H26" i="26"/>
  <c r="H25" i="26"/>
  <c r="H24" i="26"/>
  <c r="H23" i="26"/>
  <c r="H22" i="26"/>
  <c r="H21" i="26"/>
  <c r="H20" i="26"/>
  <c r="H19" i="26"/>
  <c r="H18" i="26"/>
  <c r="H17" i="26"/>
  <c r="H16" i="26"/>
  <c r="H15" i="26"/>
  <c r="H14" i="26"/>
  <c r="H13" i="26"/>
  <c r="H12" i="26"/>
  <c r="H11" i="26"/>
  <c r="H10" i="26"/>
  <c r="H9" i="26"/>
  <c r="H8" i="26"/>
  <c r="H7" i="26"/>
  <c r="H6" i="26"/>
</calcChain>
</file>

<file path=xl/sharedStrings.xml><?xml version="1.0" encoding="utf-8"?>
<sst xmlns="http://schemas.openxmlformats.org/spreadsheetml/2006/main" count="1011" uniqueCount="336">
  <si>
    <t>ファイル名</t>
    <rPh sb="4" eb="5">
      <t>メイ</t>
    </rPh>
    <phoneticPr fontId="1"/>
  </si>
  <si>
    <t>帳票名</t>
    <rPh sb="0" eb="2">
      <t>チョウヒョウ</t>
    </rPh>
    <rPh sb="2" eb="3">
      <t>メイ</t>
    </rPh>
    <phoneticPr fontId="1"/>
  </si>
  <si>
    <t>ファイル形式</t>
    <rPh sb="4" eb="6">
      <t>ケイシキ</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</si>
  <si>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</si>
  <si>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</si>
  <si>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</si>
  <si>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</si>
  <si>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</si>
  <si>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</si>
  <si>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</si>
  <si>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</si>
  <si>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</si>
  <si>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</si>
  <si>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</si>
  <si>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</si>
  <si>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</si>
  <si>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</si>
  <si>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</si>
  <si>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</si>
  <si>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</si>
  <si>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</si>
  <si>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</si>
  <si>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</si>
  <si>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</si>
  <si>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</si>
  <si>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</si>
  <si>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</si>
  <si>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</si>
  <si>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</si>
  <si>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</si>
  <si>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</si>
  <si>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</si>
  <si>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</si>
  <si>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</si>
  <si>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</si>
  <si>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</si>
  <si>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</si>
  <si>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</si>
  <si>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</si>
  <si>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</si>
  <si>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</si>
  <si>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</si>
  <si>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</si>
  <si>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</si>
  <si>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</si>
  <si>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</si>
  <si>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</si>
  <si>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</si>
  <si>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</si>
  <si>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</si>
  <si>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</si>
  <si>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</si>
  <si>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</si>
  <si>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</si>
  <si>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</si>
  <si>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</si>
  <si>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</si>
  <si>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</si>
  <si>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</si>
  <si>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</si>
  <si>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</si>
  <si>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</si>
  <si>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</si>
  <si>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</si>
  <si>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</si>
  <si>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帳票CD</t>
    <rPh sb="0" eb="2">
      <t>チョウヒョウ</t>
    </rPh>
    <phoneticPr fontId="1"/>
  </si>
  <si>
    <t>備考</t>
    <rPh sb="0" eb="2">
      <t>ビコウ</t>
    </rPh>
    <phoneticPr fontId="1"/>
  </si>
  <si>
    <t xml:space="preserve"> 取引年月</t>
    <rPh sb="1" eb="3">
      <t>トリヒキ</t>
    </rPh>
    <rPh sb="3" eb="5">
      <t>ネンゲツ</t>
    </rPh>
    <phoneticPr fontId="1"/>
  </si>
  <si>
    <t xml:space="preserve"> 取引内容</t>
    <rPh sb="1" eb="3">
      <t>トリヒキ</t>
    </rPh>
    <rPh sb="3" eb="5">
      <t>ナイヨウ</t>
    </rPh>
    <phoneticPr fontId="1"/>
  </si>
  <si>
    <t>帳票サイズ＝Ａ４縦</t>
    <rPh sb="0" eb="2">
      <t>チョウヒョウ</t>
    </rPh>
    <rPh sb="8" eb="9">
      <t>タテ</t>
    </rPh>
    <phoneticPr fontId="1"/>
  </si>
  <si>
    <t>送付先</t>
    <rPh sb="0" eb="2">
      <t>ソウフ</t>
    </rPh>
    <rPh sb="2" eb="3">
      <t>サキ</t>
    </rPh>
    <phoneticPr fontId="1"/>
  </si>
  <si>
    <t>帳票サイズ＝Ａ３横</t>
    <rPh sb="0" eb="2">
      <t>チョウヒョウ</t>
    </rPh>
    <rPh sb="8" eb="9">
      <t>ヨコ</t>
    </rPh>
    <phoneticPr fontId="1"/>
  </si>
  <si>
    <t>系統コード</t>
    <rPh sb="0" eb="2">
      <t>ケイトウ</t>
    </rPh>
    <phoneticPr fontId="1"/>
  </si>
  <si>
    <t>請求書</t>
    <rPh sb="0" eb="2">
      <t>セイキュウ</t>
    </rPh>
    <rPh sb="2" eb="3">
      <t>ショ</t>
    </rPh>
    <phoneticPr fontId="1"/>
  </si>
  <si>
    <t xml:space="preserve"> ご請求額</t>
    <rPh sb="2" eb="4">
      <t>セイキュウ</t>
    </rPh>
    <rPh sb="4" eb="5">
      <t>ガク</t>
    </rPh>
    <phoneticPr fontId="1"/>
  </si>
  <si>
    <t xml:space="preserve"> 支払期日</t>
    <rPh sb="1" eb="3">
      <t>シハラ</t>
    </rPh>
    <rPh sb="3" eb="5">
      <t>キジツ</t>
    </rPh>
    <phoneticPr fontId="1"/>
  </si>
  <si>
    <t>＜支払先＞</t>
    <rPh sb="1" eb="3">
      <t>シハラ</t>
    </rPh>
    <rPh sb="3" eb="4">
      <t>サキ</t>
    </rPh>
    <phoneticPr fontId="1"/>
  </si>
  <si>
    <t xml:space="preserve"> 支店名</t>
    <rPh sb="1" eb="4">
      <t>シテンメイ</t>
    </rPh>
    <phoneticPr fontId="1"/>
  </si>
  <si>
    <t xml:space="preserve"> 預金種別</t>
    <rPh sb="1" eb="3">
      <t>ヨキン</t>
    </rPh>
    <rPh sb="3" eb="5">
      <t>シュベツ</t>
    </rPh>
    <phoneticPr fontId="1"/>
  </si>
  <si>
    <t>以　上</t>
    <rPh sb="0" eb="1">
      <t>イ</t>
    </rPh>
    <rPh sb="2" eb="3">
      <t>ウエ</t>
    </rPh>
    <phoneticPr fontId="1"/>
  </si>
  <si>
    <t>お支払いは、以下の弊社口座まで振り込みいただきますようお願い申し上げます。</t>
    <rPh sb="1" eb="3">
      <t>シハラ</t>
    </rPh>
    <rPh sb="6" eb="8">
      <t>イカ</t>
    </rPh>
    <rPh sb="9" eb="11">
      <t>ヘイシャ</t>
    </rPh>
    <rPh sb="11" eb="13">
      <t>コウザ</t>
    </rPh>
    <rPh sb="15" eb="16">
      <t>フ</t>
    </rPh>
    <rPh sb="17" eb="18">
      <t>コ</t>
    </rPh>
    <rPh sb="28" eb="29">
      <t>ネガ</t>
    </rPh>
    <rPh sb="30" eb="31">
      <t>モウ</t>
    </rPh>
    <rPh sb="32" eb="33">
      <t>ア</t>
    </rPh>
    <phoneticPr fontId="1"/>
  </si>
  <si>
    <t xml:space="preserve"> 口座名義</t>
    <rPh sb="1" eb="3">
      <t>コウザ</t>
    </rPh>
    <rPh sb="3" eb="5">
      <t>メイギ</t>
    </rPh>
    <phoneticPr fontId="1"/>
  </si>
  <si>
    <t xml:space="preserve"> 口座番号</t>
    <rPh sb="1" eb="3">
      <t>コウザ</t>
    </rPh>
    <rPh sb="3" eb="5">
      <t>バンゴウ</t>
    </rPh>
    <phoneticPr fontId="1"/>
  </si>
  <si>
    <t>ＹＹＹＹ年ＭＭ月分</t>
    <rPh sb="4" eb="5">
      <t>ネン</t>
    </rPh>
    <rPh sb="7" eb="8">
      <t>ガツ</t>
    </rPh>
    <rPh sb="8" eb="9">
      <t>ブン</t>
    </rPh>
    <phoneticPr fontId="1"/>
  </si>
  <si>
    <t>6X001</t>
    <phoneticPr fontId="1"/>
  </si>
  <si>
    <t>上げ</t>
    <rPh sb="0" eb="1">
      <t>ア</t>
    </rPh>
    <phoneticPr fontId="1"/>
  </si>
  <si>
    <t>時刻コード</t>
    <rPh sb="0" eb="2">
      <t>ジコク</t>
    </rPh>
    <phoneticPr fontId="1"/>
  </si>
  <si>
    <t>発電可能上限[kW]</t>
    <rPh sb="0" eb="2">
      <t>ハツデン</t>
    </rPh>
    <rPh sb="2" eb="4">
      <t>カノウ</t>
    </rPh>
    <rPh sb="4" eb="6">
      <t>ジョウゲン</t>
    </rPh>
    <phoneticPr fontId="1"/>
  </si>
  <si>
    <t>制約反映後上限[kW]</t>
    <rPh sb="0" eb="2">
      <t>セイヤク</t>
    </rPh>
    <rPh sb="2" eb="4">
      <t>ハンエイ</t>
    </rPh>
    <rPh sb="4" eb="5">
      <t>ゴ</t>
    </rPh>
    <rPh sb="5" eb="7">
      <t>ジョウゲン</t>
    </rPh>
    <phoneticPr fontId="1"/>
  </si>
  <si>
    <t>発電計画値[kW]</t>
    <rPh sb="0" eb="2">
      <t>ハツデン</t>
    </rPh>
    <rPh sb="2" eb="4">
      <t>ケイカク</t>
    </rPh>
    <rPh sb="4" eb="5">
      <t>チ</t>
    </rPh>
    <phoneticPr fontId="1"/>
  </si>
  <si>
    <t>電源Ⅰ契約容量[kW]</t>
    <rPh sb="0" eb="2">
      <t>デンゲン</t>
    </rPh>
    <rPh sb="3" eb="5">
      <t>ケイヤク</t>
    </rPh>
    <rPh sb="5" eb="7">
      <t>ヨウリョウ</t>
    </rPh>
    <phoneticPr fontId="1"/>
  </si>
  <si>
    <t>余力不足分[kW]</t>
    <rPh sb="0" eb="2">
      <t>ヨリョク</t>
    </rPh>
    <rPh sb="2" eb="4">
      <t>フソク</t>
    </rPh>
    <rPh sb="4" eb="5">
      <t>ブン</t>
    </rPh>
    <phoneticPr fontId="1"/>
  </si>
  <si>
    <t>指令状況</t>
    <rPh sb="0" eb="2">
      <t>シレイ</t>
    </rPh>
    <rPh sb="2" eb="4">
      <t>ジョウキョウ</t>
    </rPh>
    <phoneticPr fontId="1"/>
  </si>
  <si>
    <t>許容値_下限[kW]</t>
    <rPh sb="0" eb="3">
      <t>キョヨウチ</t>
    </rPh>
    <rPh sb="4" eb="6">
      <t>カゲン</t>
    </rPh>
    <phoneticPr fontId="1"/>
  </si>
  <si>
    <t>許容値_上限[kW]</t>
    <rPh sb="0" eb="3">
      <t>キョヨウチ</t>
    </rPh>
    <rPh sb="4" eb="6">
      <t>ジョウゲン</t>
    </rPh>
    <phoneticPr fontId="1"/>
  </si>
  <si>
    <t>供出電力[kW]</t>
    <rPh sb="0" eb="2">
      <t>キョウシュツ</t>
    </rPh>
    <rPh sb="2" eb="4">
      <t>デンリョク</t>
    </rPh>
    <phoneticPr fontId="1"/>
  </si>
  <si>
    <t>ペナルティ倍率</t>
    <rPh sb="5" eb="7">
      <t>バイリツ</t>
    </rPh>
    <phoneticPr fontId="1"/>
  </si>
  <si>
    <t>余力不足分[円]</t>
    <rPh sb="0" eb="2">
      <t>ヨリョク</t>
    </rPh>
    <rPh sb="2" eb="4">
      <t>フソク</t>
    </rPh>
    <rPh sb="4" eb="5">
      <t>ブン</t>
    </rPh>
    <rPh sb="6" eb="7">
      <t>エン</t>
    </rPh>
    <phoneticPr fontId="1"/>
  </si>
  <si>
    <t>応動不履行分[円]</t>
    <rPh sb="0" eb="1">
      <t>オウ</t>
    </rPh>
    <rPh sb="1" eb="2">
      <t>ドウ</t>
    </rPh>
    <rPh sb="2" eb="5">
      <t>フリコウ</t>
    </rPh>
    <rPh sb="5" eb="6">
      <t>ブン</t>
    </rPh>
    <rPh sb="7" eb="8">
      <t>エン</t>
    </rPh>
    <phoneticPr fontId="1"/>
  </si>
  <si>
    <t>01</t>
  </si>
  <si>
    <t>応動</t>
    <rPh sb="0" eb="1">
      <t>オウ</t>
    </rPh>
    <rPh sb="1" eb="2">
      <t>ドウ</t>
    </rPh>
    <phoneticPr fontId="1"/>
  </si>
  <si>
    <t>範囲内</t>
    <rPh sb="0" eb="2">
      <t>ハンイ</t>
    </rPh>
    <rPh sb="2" eb="3">
      <t>ナイ</t>
    </rPh>
    <phoneticPr fontId="1"/>
  </si>
  <si>
    <t>02</t>
  </si>
  <si>
    <t>一定</t>
    <rPh sb="0" eb="2">
      <t>イッテイ</t>
    </rPh>
    <phoneticPr fontId="1"/>
  </si>
  <si>
    <t>対象日</t>
    <rPh sb="0" eb="2">
      <t>タイショウ</t>
    </rPh>
    <rPh sb="2" eb="3">
      <t>ビ</t>
    </rPh>
    <phoneticPr fontId="1"/>
  </si>
  <si>
    <t>調整電源区分</t>
    <rPh sb="0" eb="2">
      <t>チョウセイ</t>
    </rPh>
    <rPh sb="2" eb="4">
      <t>デンゲン</t>
    </rPh>
    <rPh sb="4" eb="6">
      <t>クブン</t>
    </rPh>
    <phoneticPr fontId="1"/>
  </si>
  <si>
    <t>計量値[kWh]</t>
    <rPh sb="0" eb="2">
      <t>ケイリョウ</t>
    </rPh>
    <rPh sb="2" eb="3">
      <t>チ</t>
    </rPh>
    <phoneticPr fontId="1"/>
  </si>
  <si>
    <t>計画値[kWh]</t>
    <rPh sb="0" eb="2">
      <t>ケイカク</t>
    </rPh>
    <rPh sb="2" eb="3">
      <t>チ</t>
    </rPh>
    <phoneticPr fontId="1"/>
  </si>
  <si>
    <t>調整電力量計[kWh]</t>
    <rPh sb="0" eb="2">
      <t>チョウセイ</t>
    </rPh>
    <rPh sb="2" eb="4">
      <t>デンリョク</t>
    </rPh>
    <rPh sb="4" eb="5">
      <t>リョウ</t>
    </rPh>
    <rPh sb="5" eb="6">
      <t>ケイ</t>
    </rPh>
    <phoneticPr fontId="1"/>
  </si>
  <si>
    <t>実績停止時間[h]</t>
    <rPh sb="0" eb="2">
      <t>ジッセキ</t>
    </rPh>
    <rPh sb="2" eb="4">
      <t>テイシ</t>
    </rPh>
    <rPh sb="4" eb="6">
      <t>ジカン</t>
    </rPh>
    <phoneticPr fontId="1"/>
  </si>
  <si>
    <t>実績起動費[円]</t>
    <rPh sb="0" eb="2">
      <t>ジッセキ</t>
    </rPh>
    <rPh sb="2" eb="4">
      <t>キドウ</t>
    </rPh>
    <rPh sb="4" eb="5">
      <t>ヒ</t>
    </rPh>
    <rPh sb="6" eb="7">
      <t>エン</t>
    </rPh>
    <phoneticPr fontId="1"/>
  </si>
  <si>
    <t>計画停止時間[h]</t>
    <rPh sb="0" eb="2">
      <t>ケイカク</t>
    </rPh>
    <rPh sb="2" eb="4">
      <t>テイシ</t>
    </rPh>
    <rPh sb="4" eb="6">
      <t>ジカン</t>
    </rPh>
    <phoneticPr fontId="1"/>
  </si>
  <si>
    <t>計画起動費[円]</t>
    <rPh sb="0" eb="2">
      <t>ケイカク</t>
    </rPh>
    <rPh sb="2" eb="4">
      <t>キドウ</t>
    </rPh>
    <rPh sb="4" eb="5">
      <t>ヒ</t>
    </rPh>
    <rPh sb="6" eb="7">
      <t>エン</t>
    </rPh>
    <phoneticPr fontId="1"/>
  </si>
  <si>
    <t>起動費差額[円]</t>
    <rPh sb="0" eb="2">
      <t>キドウ</t>
    </rPh>
    <rPh sb="2" eb="3">
      <t>ヒ</t>
    </rPh>
    <rPh sb="3" eb="5">
      <t>サガク</t>
    </rPh>
    <rPh sb="6" eb="7">
      <t>エン</t>
    </rPh>
    <phoneticPr fontId="1"/>
  </si>
  <si>
    <t>OP調整電力量[kWh]</t>
    <rPh sb="2" eb="4">
      <t>チョウセイ</t>
    </rPh>
    <rPh sb="4" eb="6">
      <t>デンリョク</t>
    </rPh>
    <rPh sb="6" eb="7">
      <t>リョウ</t>
    </rPh>
    <phoneticPr fontId="1"/>
  </si>
  <si>
    <t>OP単価[円/kWh]</t>
    <rPh sb="2" eb="4">
      <t>タンカ</t>
    </rPh>
    <rPh sb="5" eb="6">
      <t>エン</t>
    </rPh>
    <phoneticPr fontId="1"/>
  </si>
  <si>
    <t>区分1出力[kW]</t>
    <rPh sb="0" eb="2">
      <t>クブン</t>
    </rPh>
    <rPh sb="3" eb="5">
      <t>シュツリョク</t>
    </rPh>
    <phoneticPr fontId="1"/>
  </si>
  <si>
    <t>区分2出力[kW]</t>
    <rPh sb="0" eb="2">
      <t>クブン</t>
    </rPh>
    <rPh sb="3" eb="5">
      <t>シュツリョク</t>
    </rPh>
    <phoneticPr fontId="1"/>
  </si>
  <si>
    <t>区分3出力[kW]</t>
    <rPh sb="0" eb="2">
      <t>クブン</t>
    </rPh>
    <rPh sb="3" eb="5">
      <t>シュツリョク</t>
    </rPh>
    <phoneticPr fontId="1"/>
  </si>
  <si>
    <t>区分4出力[kW]</t>
    <rPh sb="0" eb="2">
      <t>クブン</t>
    </rPh>
    <rPh sb="3" eb="5">
      <t>シュツリョク</t>
    </rPh>
    <phoneticPr fontId="1"/>
  </si>
  <si>
    <t>区分5出力[kW]</t>
    <rPh sb="0" eb="2">
      <t>クブン</t>
    </rPh>
    <rPh sb="3" eb="5">
      <t>シュツリョク</t>
    </rPh>
    <phoneticPr fontId="1"/>
  </si>
  <si>
    <t>区分6出力[kW]</t>
    <rPh sb="0" eb="2">
      <t>クブン</t>
    </rPh>
    <rPh sb="3" eb="5">
      <t>シュツリョク</t>
    </rPh>
    <phoneticPr fontId="1"/>
  </si>
  <si>
    <t>区分7出力[kW]</t>
    <rPh sb="0" eb="2">
      <t>クブン</t>
    </rPh>
    <rPh sb="3" eb="5">
      <t>シュツリョク</t>
    </rPh>
    <phoneticPr fontId="1"/>
  </si>
  <si>
    <t>区分8出力[kW]</t>
    <rPh sb="0" eb="2">
      <t>クブン</t>
    </rPh>
    <rPh sb="3" eb="5">
      <t>シュツリョク</t>
    </rPh>
    <phoneticPr fontId="1"/>
  </si>
  <si>
    <t>区分9出力[kW]</t>
    <rPh sb="0" eb="2">
      <t>クブン</t>
    </rPh>
    <rPh sb="3" eb="5">
      <t>シュツリョク</t>
    </rPh>
    <phoneticPr fontId="1"/>
  </si>
  <si>
    <t>区分10出力[kW]</t>
    <rPh sb="0" eb="2">
      <t>クブン</t>
    </rPh>
    <rPh sb="4" eb="6">
      <t>シュツリョク</t>
    </rPh>
    <phoneticPr fontId="1"/>
  </si>
  <si>
    <t>区分11出力[kW]</t>
    <rPh sb="0" eb="2">
      <t>クブン</t>
    </rPh>
    <rPh sb="4" eb="6">
      <t>シュツリョク</t>
    </rPh>
    <phoneticPr fontId="1"/>
  </si>
  <si>
    <t>区分12出力[kW]</t>
    <rPh sb="0" eb="2">
      <t>クブン</t>
    </rPh>
    <rPh sb="4" eb="6">
      <t>シュツリョク</t>
    </rPh>
    <phoneticPr fontId="1"/>
  </si>
  <si>
    <t>区分13出力[kW]</t>
    <rPh sb="0" eb="2">
      <t>クブン</t>
    </rPh>
    <rPh sb="4" eb="6">
      <t>シュツリョク</t>
    </rPh>
    <phoneticPr fontId="1"/>
  </si>
  <si>
    <t>区分14出力[kW]</t>
    <rPh sb="0" eb="2">
      <t>クブン</t>
    </rPh>
    <rPh sb="4" eb="6">
      <t>シュツリョク</t>
    </rPh>
    <phoneticPr fontId="1"/>
  </si>
  <si>
    <t>区分15出力[kW]</t>
    <rPh sb="0" eb="2">
      <t>クブン</t>
    </rPh>
    <rPh sb="4" eb="6">
      <t>シュツリョク</t>
    </rPh>
    <phoneticPr fontId="1"/>
  </si>
  <si>
    <t>区分16出力[kW]</t>
    <rPh sb="0" eb="2">
      <t>クブン</t>
    </rPh>
    <rPh sb="4" eb="6">
      <t>シュツリョク</t>
    </rPh>
    <phoneticPr fontId="1"/>
  </si>
  <si>
    <t>区分17出力[kW]</t>
    <rPh sb="0" eb="2">
      <t>クブン</t>
    </rPh>
    <rPh sb="4" eb="6">
      <t>シュツリョク</t>
    </rPh>
    <phoneticPr fontId="1"/>
  </si>
  <si>
    <t>区分18出力[kW]</t>
    <rPh sb="0" eb="2">
      <t>クブン</t>
    </rPh>
    <rPh sb="4" eb="6">
      <t>シュツリョク</t>
    </rPh>
    <phoneticPr fontId="1"/>
  </si>
  <si>
    <t>区分19出力[kW]</t>
    <rPh sb="0" eb="2">
      <t>クブン</t>
    </rPh>
    <rPh sb="4" eb="6">
      <t>シュツリョク</t>
    </rPh>
    <phoneticPr fontId="1"/>
  </si>
  <si>
    <t>区分20出力[kW]</t>
    <rPh sb="0" eb="2">
      <t>クブン</t>
    </rPh>
    <rPh sb="4" eb="6">
      <t>シュツリョク</t>
    </rPh>
    <phoneticPr fontId="1"/>
  </si>
  <si>
    <t>OP出力[kW]</t>
    <rPh sb="2" eb="4">
      <t>シュツリョク</t>
    </rPh>
    <phoneticPr fontId="1"/>
  </si>
  <si>
    <t>調整</t>
    <rPh sb="0" eb="2">
      <t>チョウセイ</t>
    </rPh>
    <phoneticPr fontId="10"/>
  </si>
  <si>
    <t>非調整</t>
    <rPh sb="0" eb="1">
      <t>ヒ</t>
    </rPh>
    <rPh sb="1" eb="3">
      <t>チョウセイ</t>
    </rPh>
    <phoneticPr fontId="10"/>
  </si>
  <si>
    <t>約定料金バックデータ</t>
    <rPh sb="0" eb="2">
      <t>ヤクジョウ</t>
    </rPh>
    <rPh sb="2" eb="4">
      <t>リョウキン</t>
    </rPh>
    <phoneticPr fontId="1"/>
  </si>
  <si>
    <t>事業者コード</t>
    <rPh sb="0" eb="3">
      <t>ジギョウシャ</t>
    </rPh>
    <phoneticPr fontId="1"/>
  </si>
  <si>
    <t>方向</t>
    <rPh sb="0" eb="2">
      <t>ホウコウ</t>
    </rPh>
    <phoneticPr fontId="1"/>
  </si>
  <si>
    <t>商品コード</t>
    <rPh sb="0" eb="2">
      <t>ショウヒン</t>
    </rPh>
    <phoneticPr fontId="1"/>
  </si>
  <si>
    <t>ΔkW単価[円/kW]</t>
    <rPh sb="3" eb="5">
      <t>タンカ</t>
    </rPh>
    <rPh sb="6" eb="7">
      <t>エン</t>
    </rPh>
    <phoneticPr fontId="1"/>
  </si>
  <si>
    <t>対象年月日</t>
    <rPh sb="0" eb="2">
      <t>タイショウ</t>
    </rPh>
    <rPh sb="2" eb="5">
      <t>ネンガッピ</t>
    </rPh>
    <phoneticPr fontId="1"/>
  </si>
  <si>
    <t>精算対象ΔkW[kW]</t>
    <rPh sb="0" eb="2">
      <t>セイサン</t>
    </rPh>
    <rPh sb="2" eb="4">
      <t>タイショウ</t>
    </rPh>
    <phoneticPr fontId="1"/>
  </si>
  <si>
    <t>代替不可申請量[kW]</t>
    <rPh sb="0" eb="2">
      <t>ダイタイ</t>
    </rPh>
    <rPh sb="2" eb="4">
      <t>フカ</t>
    </rPh>
    <rPh sb="4" eb="6">
      <t>シンセイ</t>
    </rPh>
    <rPh sb="6" eb="7">
      <t>リョウ</t>
    </rPh>
    <phoneticPr fontId="1"/>
  </si>
  <si>
    <t>アセスメントⅡ対象ΔkW[kW]</t>
    <rPh sb="7" eb="9">
      <t>タイショウ</t>
    </rPh>
    <phoneticPr fontId="1"/>
  </si>
  <si>
    <t>アセスメントⅡ結果</t>
    <rPh sb="7" eb="9">
      <t>ケッカ</t>
    </rPh>
    <phoneticPr fontId="1"/>
  </si>
  <si>
    <t>代替不可申請分[円]</t>
    <rPh sb="0" eb="2">
      <t>ダイタイ</t>
    </rPh>
    <rPh sb="2" eb="4">
      <t>フカ</t>
    </rPh>
    <rPh sb="4" eb="6">
      <t>シンセイ</t>
    </rPh>
    <rPh sb="6" eb="7">
      <t>ブン</t>
    </rPh>
    <rPh sb="8" eb="9">
      <t>エン</t>
    </rPh>
    <phoneticPr fontId="1"/>
  </si>
  <si>
    <t>小計[円]</t>
    <rPh sb="0" eb="1">
      <t>ショウ</t>
    </rPh>
    <rPh sb="1" eb="2">
      <t>ケイ</t>
    </rPh>
    <rPh sb="3" eb="4">
      <t>エン</t>
    </rPh>
    <phoneticPr fontId="1"/>
  </si>
  <si>
    <t>01</t>
    <phoneticPr fontId="1"/>
  </si>
  <si>
    <t>02</t>
    <phoneticPr fontId="1"/>
  </si>
  <si>
    <t>03</t>
    <phoneticPr fontId="1"/>
  </si>
  <si>
    <t>なし</t>
    <phoneticPr fontId="1"/>
  </si>
  <si>
    <t>電源Ⅱ契約区分</t>
    <rPh sb="0" eb="2">
      <t>デンゲン</t>
    </rPh>
    <rPh sb="3" eb="5">
      <t>ケイヤク</t>
    </rPh>
    <rPh sb="5" eb="7">
      <t>クブン</t>
    </rPh>
    <phoneticPr fontId="1"/>
  </si>
  <si>
    <t>V2単価区分</t>
    <rPh sb="2" eb="4">
      <t>タンカ</t>
    </rPh>
    <rPh sb="4" eb="6">
      <t>クブン</t>
    </rPh>
    <phoneticPr fontId="1"/>
  </si>
  <si>
    <t>アセスメントⅠ対象ΔkW[kW]</t>
    <rPh sb="7" eb="9">
      <t>タイショウ</t>
    </rPh>
    <phoneticPr fontId="1"/>
  </si>
  <si>
    <t>V1と同じ</t>
    <rPh sb="3" eb="4">
      <t>オナ</t>
    </rPh>
    <phoneticPr fontId="1"/>
  </si>
  <si>
    <t>基準値計[kWh]</t>
    <rPh sb="0" eb="3">
      <t>キジュンチ</t>
    </rPh>
    <rPh sb="3" eb="4">
      <t>ケイ</t>
    </rPh>
    <phoneticPr fontId="1"/>
  </si>
  <si>
    <t>需要実績(送端)計[kWh]</t>
    <rPh sb="0" eb="2">
      <t>ジュヨウ</t>
    </rPh>
    <rPh sb="2" eb="4">
      <t>ジッセキ</t>
    </rPh>
    <rPh sb="5" eb="6">
      <t>ソウ</t>
    </rPh>
    <rPh sb="6" eb="7">
      <t>タン</t>
    </rPh>
    <rPh sb="8" eb="9">
      <t>ケイ</t>
    </rPh>
    <phoneticPr fontId="1"/>
  </si>
  <si>
    <t>発電計画計[kWh]</t>
    <rPh sb="0" eb="2">
      <t>ハツデン</t>
    </rPh>
    <rPh sb="2" eb="4">
      <t>ケイカク</t>
    </rPh>
    <rPh sb="4" eb="5">
      <t>ケイ</t>
    </rPh>
    <phoneticPr fontId="1"/>
  </si>
  <si>
    <t>発電実績計[kWh]</t>
    <rPh sb="0" eb="2">
      <t>ハツデン</t>
    </rPh>
    <rPh sb="2" eb="4">
      <t>ジッセキ</t>
    </rPh>
    <rPh sb="4" eb="5">
      <t>ケイ</t>
    </rPh>
    <phoneticPr fontId="1"/>
  </si>
  <si>
    <t>区分1調整電力量[kWh]</t>
    <rPh sb="0" eb="2">
      <t>クブン</t>
    </rPh>
    <phoneticPr fontId="1"/>
  </si>
  <si>
    <t>区分2調整電力量[kWh]</t>
    <rPh sb="0" eb="2">
      <t>クブン</t>
    </rPh>
    <rPh sb="3" eb="5">
      <t>チョウセイ</t>
    </rPh>
    <rPh sb="5" eb="7">
      <t>デンリョク</t>
    </rPh>
    <rPh sb="7" eb="8">
      <t>リョウ</t>
    </rPh>
    <phoneticPr fontId="1"/>
  </si>
  <si>
    <t>区分3調整電力量[kWh]</t>
    <rPh sb="0" eb="2">
      <t>クブン</t>
    </rPh>
    <phoneticPr fontId="1"/>
  </si>
  <si>
    <t>区分4調整電力量[kWh]</t>
    <rPh sb="0" eb="2">
      <t>クブン</t>
    </rPh>
    <rPh sb="3" eb="5">
      <t>チョウセイ</t>
    </rPh>
    <rPh sb="5" eb="7">
      <t>デンリョク</t>
    </rPh>
    <rPh sb="7" eb="8">
      <t>リョウ</t>
    </rPh>
    <phoneticPr fontId="1"/>
  </si>
  <si>
    <t>区分5調整電力量[kWh]</t>
    <rPh sb="0" eb="2">
      <t>クブン</t>
    </rPh>
    <phoneticPr fontId="1"/>
  </si>
  <si>
    <t>区分6調整電力量[kWh]</t>
    <rPh sb="0" eb="2">
      <t>クブン</t>
    </rPh>
    <rPh sb="3" eb="5">
      <t>チョウセイ</t>
    </rPh>
    <rPh sb="5" eb="7">
      <t>デンリョク</t>
    </rPh>
    <rPh sb="7" eb="8">
      <t>リョウ</t>
    </rPh>
    <phoneticPr fontId="1"/>
  </si>
  <si>
    <t>区分7調整電力量[kWh]</t>
    <rPh sb="0" eb="2">
      <t>クブン</t>
    </rPh>
    <phoneticPr fontId="1"/>
  </si>
  <si>
    <t>区分8調整電力量[kWh]</t>
    <rPh sb="0" eb="2">
      <t>クブン</t>
    </rPh>
    <rPh sb="3" eb="5">
      <t>チョウセイ</t>
    </rPh>
    <rPh sb="5" eb="7">
      <t>デンリョク</t>
    </rPh>
    <rPh sb="7" eb="8">
      <t>リョウ</t>
    </rPh>
    <phoneticPr fontId="1"/>
  </si>
  <si>
    <t>区分9調整電力量[kWh]</t>
    <rPh sb="0" eb="2">
      <t>クブン</t>
    </rPh>
    <phoneticPr fontId="1"/>
  </si>
  <si>
    <t>区分10調整電力量[kWh]</t>
    <rPh sb="0" eb="2">
      <t>クブン</t>
    </rPh>
    <rPh sb="4" eb="6">
      <t>チョウセイ</t>
    </rPh>
    <rPh sb="6" eb="8">
      <t>デンリョク</t>
    </rPh>
    <rPh sb="8" eb="9">
      <t>リョウ</t>
    </rPh>
    <phoneticPr fontId="1"/>
  </si>
  <si>
    <t>区分11調整電力量[kWh]</t>
    <rPh sb="0" eb="2">
      <t>クブン</t>
    </rPh>
    <phoneticPr fontId="1"/>
  </si>
  <si>
    <t>区分12調整電力量[kWh]</t>
    <rPh sb="0" eb="2">
      <t>クブン</t>
    </rPh>
    <rPh sb="4" eb="6">
      <t>チョウセイ</t>
    </rPh>
    <rPh sb="6" eb="8">
      <t>デンリョク</t>
    </rPh>
    <rPh sb="8" eb="9">
      <t>リョウ</t>
    </rPh>
    <phoneticPr fontId="1"/>
  </si>
  <si>
    <t>区分13調整電力量[kWh]</t>
    <rPh sb="0" eb="2">
      <t>クブン</t>
    </rPh>
    <phoneticPr fontId="1"/>
  </si>
  <si>
    <t>区分14調整電力量[kWh]</t>
    <rPh sb="0" eb="2">
      <t>クブン</t>
    </rPh>
    <rPh sb="4" eb="6">
      <t>チョウセイ</t>
    </rPh>
    <rPh sb="6" eb="8">
      <t>デンリョク</t>
    </rPh>
    <rPh sb="8" eb="9">
      <t>リョウ</t>
    </rPh>
    <phoneticPr fontId="1"/>
  </si>
  <si>
    <t>区分15調整電力量[kWh]</t>
    <rPh sb="0" eb="2">
      <t>クブン</t>
    </rPh>
    <phoneticPr fontId="1"/>
  </si>
  <si>
    <t>区分16調整電力量[kWh]</t>
    <rPh sb="0" eb="2">
      <t>クブン</t>
    </rPh>
    <rPh sb="4" eb="6">
      <t>チョウセイ</t>
    </rPh>
    <rPh sb="6" eb="8">
      <t>デンリョク</t>
    </rPh>
    <rPh sb="8" eb="9">
      <t>リョウ</t>
    </rPh>
    <phoneticPr fontId="1"/>
  </si>
  <si>
    <t>区分17調整電力量[kWh]</t>
    <rPh sb="0" eb="2">
      <t>クブン</t>
    </rPh>
    <phoneticPr fontId="1"/>
  </si>
  <si>
    <t>区分18調整電力量[kWh]</t>
    <rPh sb="0" eb="2">
      <t>クブン</t>
    </rPh>
    <rPh sb="4" eb="6">
      <t>チョウセイ</t>
    </rPh>
    <rPh sb="6" eb="8">
      <t>デンリョク</t>
    </rPh>
    <rPh sb="8" eb="9">
      <t>リョウ</t>
    </rPh>
    <phoneticPr fontId="1"/>
  </si>
  <si>
    <t>区分19調整電力量[kWh]</t>
    <rPh sb="0" eb="2">
      <t>クブン</t>
    </rPh>
    <phoneticPr fontId="1"/>
  </si>
  <si>
    <t>区分20調整電力量[kWh]</t>
    <rPh sb="0" eb="2">
      <t>クブン</t>
    </rPh>
    <rPh sb="4" eb="6">
      <t>チョウセイ</t>
    </rPh>
    <rPh sb="6" eb="8">
      <t>デンリョク</t>
    </rPh>
    <rPh sb="8" eb="9">
      <t>リョウ</t>
    </rPh>
    <phoneticPr fontId="1"/>
  </si>
  <si>
    <t>区分1単価[円/kWh]</t>
    <rPh sb="0" eb="2">
      <t>クブン</t>
    </rPh>
    <rPh sb="3" eb="5">
      <t>タンカ</t>
    </rPh>
    <rPh sb="6" eb="7">
      <t>エン</t>
    </rPh>
    <phoneticPr fontId="1"/>
  </si>
  <si>
    <t>区分2単価[円/kWh]</t>
    <rPh sb="0" eb="2">
      <t>クブン</t>
    </rPh>
    <rPh sb="3" eb="5">
      <t>タンカ</t>
    </rPh>
    <rPh sb="6" eb="7">
      <t>エン</t>
    </rPh>
    <phoneticPr fontId="1"/>
  </si>
  <si>
    <t>区分3単価[円/kWh]</t>
    <rPh sb="0" eb="2">
      <t>クブン</t>
    </rPh>
    <rPh sb="3" eb="5">
      <t>タンカ</t>
    </rPh>
    <rPh sb="6" eb="7">
      <t>エン</t>
    </rPh>
    <phoneticPr fontId="1"/>
  </si>
  <si>
    <t>区分4単価[円/kWh]</t>
    <rPh sb="0" eb="2">
      <t>クブン</t>
    </rPh>
    <rPh sb="3" eb="5">
      <t>タンカ</t>
    </rPh>
    <rPh sb="6" eb="7">
      <t>エン</t>
    </rPh>
    <phoneticPr fontId="1"/>
  </si>
  <si>
    <t>区分5単価[円/kWh]</t>
    <rPh sb="0" eb="2">
      <t>クブン</t>
    </rPh>
    <rPh sb="3" eb="5">
      <t>タンカ</t>
    </rPh>
    <rPh sb="6" eb="7">
      <t>エン</t>
    </rPh>
    <phoneticPr fontId="1"/>
  </si>
  <si>
    <t>区分6単価[円/kWh]</t>
    <rPh sb="0" eb="2">
      <t>クブン</t>
    </rPh>
    <rPh sb="3" eb="5">
      <t>タンカ</t>
    </rPh>
    <rPh sb="6" eb="7">
      <t>エン</t>
    </rPh>
    <phoneticPr fontId="1"/>
  </si>
  <si>
    <t>区分7単価[円/kWh]</t>
    <rPh sb="0" eb="2">
      <t>クブン</t>
    </rPh>
    <rPh sb="3" eb="5">
      <t>タンカ</t>
    </rPh>
    <rPh sb="6" eb="7">
      <t>エン</t>
    </rPh>
    <phoneticPr fontId="1"/>
  </si>
  <si>
    <t>区分8単価[円/kWh]</t>
    <rPh sb="0" eb="2">
      <t>クブン</t>
    </rPh>
    <rPh sb="3" eb="5">
      <t>タンカ</t>
    </rPh>
    <rPh sb="6" eb="7">
      <t>エン</t>
    </rPh>
    <phoneticPr fontId="1"/>
  </si>
  <si>
    <t>区分9単価[円/kWh]</t>
    <rPh sb="0" eb="2">
      <t>クブン</t>
    </rPh>
    <rPh sb="3" eb="5">
      <t>タンカ</t>
    </rPh>
    <rPh sb="6" eb="7">
      <t>エン</t>
    </rPh>
    <phoneticPr fontId="1"/>
  </si>
  <si>
    <t>区分10単価[円/kWh]</t>
    <rPh sb="0" eb="2">
      <t>クブン</t>
    </rPh>
    <rPh sb="4" eb="6">
      <t>タンカ</t>
    </rPh>
    <rPh sb="7" eb="8">
      <t>エン</t>
    </rPh>
    <phoneticPr fontId="1"/>
  </si>
  <si>
    <t>区分11単価[円/kWh]</t>
    <rPh sb="0" eb="2">
      <t>クブン</t>
    </rPh>
    <rPh sb="4" eb="6">
      <t>タンカ</t>
    </rPh>
    <rPh sb="7" eb="8">
      <t>エン</t>
    </rPh>
    <phoneticPr fontId="1"/>
  </si>
  <si>
    <t>区分12単価[円/kWh]</t>
    <rPh sb="0" eb="2">
      <t>クブン</t>
    </rPh>
    <rPh sb="4" eb="6">
      <t>タンカ</t>
    </rPh>
    <rPh sb="7" eb="8">
      <t>エン</t>
    </rPh>
    <phoneticPr fontId="1"/>
  </si>
  <si>
    <t>区分13単価[円/kWh]</t>
    <rPh sb="0" eb="2">
      <t>クブン</t>
    </rPh>
    <rPh sb="4" eb="6">
      <t>タンカ</t>
    </rPh>
    <rPh sb="7" eb="8">
      <t>エン</t>
    </rPh>
    <phoneticPr fontId="1"/>
  </si>
  <si>
    <t>区分14単価[円/kWh]</t>
    <rPh sb="0" eb="2">
      <t>クブン</t>
    </rPh>
    <rPh sb="4" eb="6">
      <t>タンカ</t>
    </rPh>
    <rPh sb="7" eb="8">
      <t>エン</t>
    </rPh>
    <phoneticPr fontId="1"/>
  </si>
  <si>
    <t>区分15単価[円/kWh]</t>
    <rPh sb="0" eb="2">
      <t>クブン</t>
    </rPh>
    <rPh sb="4" eb="6">
      <t>タンカ</t>
    </rPh>
    <rPh sb="7" eb="8">
      <t>エン</t>
    </rPh>
    <phoneticPr fontId="1"/>
  </si>
  <si>
    <t>区分16単価[円/kWh]</t>
    <rPh sb="0" eb="2">
      <t>クブン</t>
    </rPh>
    <rPh sb="4" eb="6">
      <t>タンカ</t>
    </rPh>
    <rPh sb="7" eb="8">
      <t>エン</t>
    </rPh>
    <phoneticPr fontId="1"/>
  </si>
  <si>
    <t>区分17単価[円/kWh]</t>
    <rPh sb="0" eb="2">
      <t>クブン</t>
    </rPh>
    <rPh sb="4" eb="6">
      <t>タンカ</t>
    </rPh>
    <rPh sb="7" eb="8">
      <t>エン</t>
    </rPh>
    <phoneticPr fontId="1"/>
  </si>
  <si>
    <t>区分18単価[円/kWh]</t>
    <rPh sb="0" eb="2">
      <t>クブン</t>
    </rPh>
    <rPh sb="4" eb="6">
      <t>タンカ</t>
    </rPh>
    <rPh sb="7" eb="8">
      <t>エン</t>
    </rPh>
    <phoneticPr fontId="1"/>
  </si>
  <si>
    <t>区分19単価[円/kWh]</t>
    <rPh sb="0" eb="2">
      <t>クブン</t>
    </rPh>
    <rPh sb="4" eb="6">
      <t>タンカ</t>
    </rPh>
    <rPh sb="7" eb="8">
      <t>エン</t>
    </rPh>
    <phoneticPr fontId="1"/>
  </si>
  <si>
    <t>区分20単価[円/kWh]</t>
    <rPh sb="0" eb="2">
      <t>クブン</t>
    </rPh>
    <rPh sb="4" eb="6">
      <t>タンカ</t>
    </rPh>
    <rPh sb="7" eb="8">
      <t>エン</t>
    </rPh>
    <phoneticPr fontId="1"/>
  </si>
  <si>
    <t>03</t>
  </si>
  <si>
    <t>04</t>
  </si>
  <si>
    <t>05</t>
  </si>
  <si>
    <t>06</t>
  </si>
  <si>
    <t>07</t>
  </si>
  <si>
    <t>－</t>
    <phoneticPr fontId="1"/>
  </si>
  <si>
    <t>08</t>
  </si>
  <si>
    <t>09</t>
  </si>
  <si>
    <t>05</t>
    <phoneticPr fontId="1"/>
  </si>
  <si>
    <t>09</t>
    <phoneticPr fontId="1"/>
  </si>
  <si>
    <t>需要BGコード</t>
    <rPh sb="0" eb="2">
      <t>ジュヨウ</t>
    </rPh>
    <phoneticPr fontId="1"/>
  </si>
  <si>
    <t>基準値[kWh]</t>
    <rPh sb="0" eb="3">
      <t>キジュンチ</t>
    </rPh>
    <phoneticPr fontId="1"/>
  </si>
  <si>
    <t>供出電力量[kWh]</t>
    <rPh sb="0" eb="2">
      <t>キョウシュツ</t>
    </rPh>
    <rPh sb="2" eb="4">
      <t>デンリョク</t>
    </rPh>
    <rPh sb="4" eb="5">
      <t>リョウ</t>
    </rPh>
    <phoneticPr fontId="1"/>
  </si>
  <si>
    <t>発電計画[kWh]</t>
    <rPh sb="0" eb="2">
      <t>ハツデン</t>
    </rPh>
    <rPh sb="2" eb="4">
      <t>ケイカク</t>
    </rPh>
    <phoneticPr fontId="1"/>
  </si>
  <si>
    <t>発電実績[kWh]</t>
    <rPh sb="0" eb="2">
      <t>ハツデン</t>
    </rPh>
    <rPh sb="2" eb="4">
      <t>ジッセキ</t>
    </rPh>
    <phoneticPr fontId="1"/>
  </si>
  <si>
    <t>6L001</t>
    <phoneticPr fontId="10"/>
  </si>
  <si>
    <t>6L002</t>
    <phoneticPr fontId="10"/>
  </si>
  <si>
    <t>6L003</t>
    <phoneticPr fontId="10"/>
  </si>
  <si>
    <t>6L004</t>
    <phoneticPr fontId="10"/>
  </si>
  <si>
    <t>04</t>
    <phoneticPr fontId="1"/>
  </si>
  <si>
    <t>06</t>
    <phoneticPr fontId="1"/>
  </si>
  <si>
    <t>07</t>
    <phoneticPr fontId="1"/>
  </si>
  <si>
    <t>08</t>
    <phoneticPr fontId="1"/>
  </si>
  <si>
    <t>10</t>
    <phoneticPr fontId="1"/>
  </si>
  <si>
    <t>11</t>
    <phoneticPr fontId="1"/>
  </si>
  <si>
    <t>12</t>
    <phoneticPr fontId="1"/>
  </si>
  <si>
    <t>13</t>
    <phoneticPr fontId="1"/>
  </si>
  <si>
    <t>6L008</t>
    <phoneticPr fontId="10"/>
  </si>
  <si>
    <t>6L009</t>
    <phoneticPr fontId="1"/>
  </si>
  <si>
    <t>6D324</t>
    <phoneticPr fontId="1"/>
  </si>
  <si>
    <t>6D226</t>
    <phoneticPr fontId="1"/>
  </si>
  <si>
    <t>6D223</t>
    <phoneticPr fontId="1"/>
  </si>
  <si>
    <t>14</t>
    <phoneticPr fontId="1"/>
  </si>
  <si>
    <t>15</t>
    <phoneticPr fontId="1"/>
  </si>
  <si>
    <t>6X001</t>
    <phoneticPr fontId="1"/>
  </si>
  <si>
    <t>なし</t>
    <phoneticPr fontId="1"/>
  </si>
  <si>
    <t>インバラ単価</t>
    <rPh sb="4" eb="6">
      <t>タンカ</t>
    </rPh>
    <phoneticPr fontId="1"/>
  </si>
  <si>
    <t>調整電力量料金[円]</t>
    <rPh sb="0" eb="2">
      <t>チョウセイ</t>
    </rPh>
    <rPh sb="2" eb="4">
      <t>デンリョク</t>
    </rPh>
    <rPh sb="4" eb="5">
      <t>リョウ</t>
    </rPh>
    <rPh sb="5" eb="7">
      <t>リョウキン</t>
    </rPh>
    <rPh sb="8" eb="9">
      <t>エン</t>
    </rPh>
    <phoneticPr fontId="1"/>
  </si>
  <si>
    <t>上限単価[円/kWh]</t>
    <rPh sb="0" eb="2">
      <t>ジョウゲン</t>
    </rPh>
    <rPh sb="2" eb="4">
      <t>タンカ</t>
    </rPh>
    <rPh sb="5" eb="6">
      <t>エン</t>
    </rPh>
    <phoneticPr fontId="1"/>
  </si>
  <si>
    <t>インバラ単価[円/kWh]</t>
    <rPh sb="4" eb="6">
      <t>タンカ</t>
    </rPh>
    <rPh sb="7" eb="8">
      <t>エン</t>
    </rPh>
    <phoneticPr fontId="1"/>
  </si>
  <si>
    <t>6X001</t>
    <phoneticPr fontId="1"/>
  </si>
  <si>
    <t>なし</t>
    <phoneticPr fontId="1"/>
  </si>
  <si>
    <t>ベースライン計[kWh]</t>
    <rPh sb="6" eb="7">
      <t>ケイ</t>
    </rPh>
    <phoneticPr fontId="1"/>
  </si>
  <si>
    <t>調整電力量[kWh]</t>
    <rPh sb="0" eb="2">
      <t>チョウセイ</t>
    </rPh>
    <rPh sb="2" eb="4">
      <t>デンリョク</t>
    </rPh>
    <rPh sb="4" eb="5">
      <t>リョウ</t>
    </rPh>
    <phoneticPr fontId="1"/>
  </si>
  <si>
    <t>供給地点特定番号</t>
    <rPh sb="0" eb="2">
      <t>キョウキュウ</t>
    </rPh>
    <rPh sb="2" eb="4">
      <t>チテン</t>
    </rPh>
    <rPh sb="4" eb="6">
      <t>トクテイ</t>
    </rPh>
    <rPh sb="6" eb="8">
      <t>バンゴウ</t>
    </rPh>
    <phoneticPr fontId="1"/>
  </si>
  <si>
    <t>ベースライン種別</t>
    <rPh sb="6" eb="8">
      <t>シュベツ</t>
    </rPh>
    <phoneticPr fontId="1"/>
  </si>
  <si>
    <t>ベースライン[kWh]</t>
    <phoneticPr fontId="1"/>
  </si>
  <si>
    <t>補正量</t>
    <rPh sb="0" eb="2">
      <t>ホセイ</t>
    </rPh>
    <rPh sb="2" eb="3">
      <t>リョウ</t>
    </rPh>
    <phoneticPr fontId="1"/>
  </si>
  <si>
    <t>選定日1</t>
    <rPh sb="0" eb="2">
      <t>センテイ</t>
    </rPh>
    <rPh sb="2" eb="3">
      <t>ビ</t>
    </rPh>
    <phoneticPr fontId="1"/>
  </si>
  <si>
    <t>選定日2</t>
    <rPh sb="0" eb="2">
      <t>センテイ</t>
    </rPh>
    <rPh sb="2" eb="3">
      <t>ビ</t>
    </rPh>
    <phoneticPr fontId="1"/>
  </si>
  <si>
    <t>選定日3</t>
    <rPh sb="0" eb="2">
      <t>センテイ</t>
    </rPh>
    <rPh sb="2" eb="3">
      <t>ビ</t>
    </rPh>
    <phoneticPr fontId="1"/>
  </si>
  <si>
    <t>選定日4</t>
    <rPh sb="0" eb="2">
      <t>センテイ</t>
    </rPh>
    <rPh sb="2" eb="3">
      <t>ビ</t>
    </rPh>
    <phoneticPr fontId="1"/>
  </si>
  <si>
    <t>選定日5</t>
    <rPh sb="0" eb="2">
      <t>センテイ</t>
    </rPh>
    <rPh sb="2" eb="3">
      <t>ビ</t>
    </rPh>
    <phoneticPr fontId="1"/>
  </si>
  <si>
    <t>選定日6</t>
    <rPh sb="0" eb="2">
      <t>センテイ</t>
    </rPh>
    <rPh sb="2" eb="3">
      <t>ビ</t>
    </rPh>
    <phoneticPr fontId="1"/>
  </si>
  <si>
    <t>選定日7</t>
    <rPh sb="0" eb="2">
      <t>センテイ</t>
    </rPh>
    <rPh sb="2" eb="3">
      <t>ビ</t>
    </rPh>
    <phoneticPr fontId="1"/>
  </si>
  <si>
    <t>選定日8</t>
    <rPh sb="0" eb="2">
      <t>センテイ</t>
    </rPh>
    <rPh sb="2" eb="3">
      <t>ビ</t>
    </rPh>
    <phoneticPr fontId="1"/>
  </si>
  <si>
    <t>選定日9</t>
    <rPh sb="0" eb="2">
      <t>センテイ</t>
    </rPh>
    <rPh sb="2" eb="3">
      <t>ビ</t>
    </rPh>
    <phoneticPr fontId="1"/>
  </si>
  <si>
    <t>選定日10</t>
    <rPh sb="0" eb="2">
      <t>センテイ</t>
    </rPh>
    <rPh sb="2" eb="3">
      <t>ビ</t>
    </rPh>
    <phoneticPr fontId="1"/>
  </si>
  <si>
    <t>0610132000023100010000</t>
    <phoneticPr fontId="1"/>
  </si>
  <si>
    <t>High4of5(補正あり)</t>
    <rPh sb="9" eb="11">
      <t>ホセイ</t>
    </rPh>
    <phoneticPr fontId="1"/>
  </si>
  <si>
    <t>29</t>
    <phoneticPr fontId="1"/>
  </si>
  <si>
    <t>0610115000034600010000</t>
    <phoneticPr fontId="1"/>
  </si>
  <si>
    <t>High4of5(補正なし)</t>
    <rPh sb="9" eb="11">
      <t>ホセイ</t>
    </rPh>
    <phoneticPr fontId="1"/>
  </si>
  <si>
    <t>0610125000032100010000</t>
    <phoneticPr fontId="1"/>
  </si>
  <si>
    <t>0610123000011500010000</t>
    <phoneticPr fontId="1"/>
  </si>
  <si>
    <t>30</t>
    <phoneticPr fontId="1"/>
  </si>
  <si>
    <t>31</t>
    <phoneticPr fontId="1"/>
  </si>
  <si>
    <t>32</t>
    <phoneticPr fontId="1"/>
  </si>
  <si>
    <t>33</t>
    <phoneticPr fontId="1"/>
  </si>
  <si>
    <t>34</t>
    <phoneticPr fontId="1"/>
  </si>
  <si>
    <t>01</t>
    <phoneticPr fontId="1"/>
  </si>
  <si>
    <t>02</t>
    <phoneticPr fontId="1"/>
  </si>
  <si>
    <t>なし</t>
    <phoneticPr fontId="1"/>
  </si>
  <si>
    <t>6X001</t>
    <phoneticPr fontId="1"/>
  </si>
  <si>
    <t>01</t>
    <phoneticPr fontId="1"/>
  </si>
  <si>
    <t>02</t>
    <phoneticPr fontId="1"/>
  </si>
  <si>
    <t>03</t>
    <phoneticPr fontId="1"/>
  </si>
  <si>
    <t>需要抑制計画値計[kW]</t>
    <rPh sb="0" eb="2">
      <t>ジュヨウ</t>
    </rPh>
    <rPh sb="2" eb="4">
      <t>ヨクセイ</t>
    </rPh>
    <rPh sb="4" eb="6">
      <t>ケイカク</t>
    </rPh>
    <rPh sb="6" eb="7">
      <t>チ</t>
    </rPh>
    <rPh sb="7" eb="8">
      <t>ケイ</t>
    </rPh>
    <phoneticPr fontId="1"/>
  </si>
  <si>
    <t>控除ΔkW約定量[kW]</t>
    <rPh sb="0" eb="2">
      <t>コウジョ</t>
    </rPh>
    <rPh sb="5" eb="7">
      <t>ヤクジョウ</t>
    </rPh>
    <rPh sb="7" eb="8">
      <t>リョウ</t>
    </rPh>
    <phoneticPr fontId="1"/>
  </si>
  <si>
    <t>余力確保量[kW]</t>
    <rPh sb="0" eb="2">
      <t>ヨリョク</t>
    </rPh>
    <rPh sb="2" eb="4">
      <t>カクホ</t>
    </rPh>
    <rPh sb="4" eb="5">
      <t>リョウ</t>
    </rPh>
    <phoneticPr fontId="1"/>
  </si>
  <si>
    <t>需要家パターン番号</t>
    <rPh sb="0" eb="2">
      <t>ジュヨウ</t>
    </rPh>
    <rPh sb="2" eb="3">
      <t>カ</t>
    </rPh>
    <rPh sb="7" eb="9">
      <t>バンゴウ</t>
    </rPh>
    <phoneticPr fontId="1"/>
  </si>
  <si>
    <t>MMS約定識別ID</t>
    <rPh sb="3" eb="5">
      <t>ヤクジョウ</t>
    </rPh>
    <rPh sb="5" eb="7">
      <t>シキベツ</t>
    </rPh>
    <phoneticPr fontId="1"/>
  </si>
  <si>
    <t>申出単価(V1)[円/kWh]</t>
    <rPh sb="0" eb="2">
      <t>モウシデ</t>
    </rPh>
    <rPh sb="2" eb="4">
      <t>タンカ</t>
    </rPh>
    <rPh sb="9" eb="10">
      <t>エン</t>
    </rPh>
    <phoneticPr fontId="1"/>
  </si>
  <si>
    <t>選定日1需要実績(需要端)[kWh]</t>
    <rPh sb="0" eb="2">
      <t>センテイ</t>
    </rPh>
    <rPh sb="2" eb="3">
      <t>ビ</t>
    </rPh>
    <rPh sb="4" eb="6">
      <t>ジュヨウ</t>
    </rPh>
    <rPh sb="6" eb="8">
      <t>ジッセキ</t>
    </rPh>
    <rPh sb="9" eb="11">
      <t>ジュヨウ</t>
    </rPh>
    <rPh sb="11" eb="12">
      <t>タン</t>
    </rPh>
    <phoneticPr fontId="1"/>
  </si>
  <si>
    <t>選定日2需要実績(需要端)[kWh]</t>
    <rPh sb="0" eb="2">
      <t>センテイ</t>
    </rPh>
    <rPh sb="2" eb="3">
      <t>ビ</t>
    </rPh>
    <rPh sb="4" eb="6">
      <t>ジュヨウ</t>
    </rPh>
    <rPh sb="6" eb="8">
      <t>ジッセキ</t>
    </rPh>
    <rPh sb="9" eb="11">
      <t>ジュヨウ</t>
    </rPh>
    <rPh sb="11" eb="12">
      <t>タン</t>
    </rPh>
    <phoneticPr fontId="1"/>
  </si>
  <si>
    <t>約款損失率[%]</t>
    <rPh sb="0" eb="2">
      <t>ヤッカン</t>
    </rPh>
    <rPh sb="2" eb="4">
      <t>ソンシツ</t>
    </rPh>
    <rPh sb="4" eb="5">
      <t>リツ</t>
    </rPh>
    <phoneticPr fontId="1"/>
  </si>
  <si>
    <t>需要実績(送電端)[kWh]</t>
    <rPh sb="0" eb="2">
      <t>ジュヨウ</t>
    </rPh>
    <rPh sb="2" eb="4">
      <t>ジッセキ</t>
    </rPh>
    <rPh sb="5" eb="6">
      <t>ソウ</t>
    </rPh>
    <rPh sb="6" eb="7">
      <t>デン</t>
    </rPh>
    <rPh sb="7" eb="8">
      <t>タン</t>
    </rPh>
    <phoneticPr fontId="1"/>
  </si>
  <si>
    <t>選定日3需要実績(需要端)[kWh]</t>
    <rPh sb="0" eb="2">
      <t>センテイ</t>
    </rPh>
    <rPh sb="2" eb="3">
      <t>ビ</t>
    </rPh>
    <rPh sb="4" eb="6">
      <t>ジュヨウ</t>
    </rPh>
    <rPh sb="6" eb="8">
      <t>ジッセキ</t>
    </rPh>
    <rPh sb="9" eb="11">
      <t>ジュヨウ</t>
    </rPh>
    <rPh sb="11" eb="12">
      <t>タン</t>
    </rPh>
    <phoneticPr fontId="1"/>
  </si>
  <si>
    <t>選定日4需要実績(需要端)[kWh]</t>
    <rPh sb="0" eb="2">
      <t>センテイ</t>
    </rPh>
    <rPh sb="2" eb="3">
      <t>ビ</t>
    </rPh>
    <rPh sb="4" eb="6">
      <t>ジュヨウ</t>
    </rPh>
    <rPh sb="6" eb="8">
      <t>ジッセキ</t>
    </rPh>
    <rPh sb="9" eb="11">
      <t>ジュヨウ</t>
    </rPh>
    <rPh sb="11" eb="12">
      <t>タン</t>
    </rPh>
    <phoneticPr fontId="1"/>
  </si>
  <si>
    <t>選定日5需要実績(需要端)[kWh]</t>
    <rPh sb="0" eb="2">
      <t>センテイ</t>
    </rPh>
    <rPh sb="2" eb="3">
      <t>ビ</t>
    </rPh>
    <rPh sb="4" eb="6">
      <t>ジュヨウ</t>
    </rPh>
    <rPh sb="6" eb="8">
      <t>ジッセキ</t>
    </rPh>
    <rPh sb="9" eb="11">
      <t>ジュヨウ</t>
    </rPh>
    <rPh sb="11" eb="12">
      <t>タン</t>
    </rPh>
    <phoneticPr fontId="1"/>
  </si>
  <si>
    <t>選定日6需要実績(需要端)[kWh]</t>
    <rPh sb="0" eb="2">
      <t>センテイ</t>
    </rPh>
    <rPh sb="2" eb="3">
      <t>ビ</t>
    </rPh>
    <rPh sb="4" eb="6">
      <t>ジュヨウ</t>
    </rPh>
    <rPh sb="6" eb="8">
      <t>ジッセキ</t>
    </rPh>
    <rPh sb="9" eb="11">
      <t>ジュヨウ</t>
    </rPh>
    <rPh sb="11" eb="12">
      <t>タン</t>
    </rPh>
    <phoneticPr fontId="1"/>
  </si>
  <si>
    <t>選定日7需要実績(需要端)[kWh]</t>
    <rPh sb="0" eb="2">
      <t>センテイ</t>
    </rPh>
    <rPh sb="2" eb="3">
      <t>ビ</t>
    </rPh>
    <rPh sb="4" eb="6">
      <t>ジュヨウ</t>
    </rPh>
    <rPh sb="6" eb="8">
      <t>ジッセキ</t>
    </rPh>
    <rPh sb="9" eb="11">
      <t>ジュヨウ</t>
    </rPh>
    <rPh sb="11" eb="12">
      <t>タン</t>
    </rPh>
    <phoneticPr fontId="1"/>
  </si>
  <si>
    <t>選定日8需要実績(需要端)[kWh]</t>
    <rPh sb="0" eb="2">
      <t>センテイ</t>
    </rPh>
    <rPh sb="2" eb="3">
      <t>ビ</t>
    </rPh>
    <rPh sb="4" eb="6">
      <t>ジュヨウ</t>
    </rPh>
    <rPh sb="6" eb="8">
      <t>ジッセキ</t>
    </rPh>
    <rPh sb="9" eb="11">
      <t>ジュヨウ</t>
    </rPh>
    <rPh sb="11" eb="12">
      <t>タン</t>
    </rPh>
    <phoneticPr fontId="1"/>
  </si>
  <si>
    <t>選定日9需要実績(需要端)[kWh]</t>
    <rPh sb="0" eb="2">
      <t>センテイ</t>
    </rPh>
    <rPh sb="2" eb="3">
      <t>ビ</t>
    </rPh>
    <rPh sb="4" eb="6">
      <t>ジュヨウ</t>
    </rPh>
    <rPh sb="6" eb="8">
      <t>ジッセキ</t>
    </rPh>
    <rPh sb="9" eb="11">
      <t>ジュヨウ</t>
    </rPh>
    <rPh sb="11" eb="12">
      <t>タン</t>
    </rPh>
    <phoneticPr fontId="1"/>
  </si>
  <si>
    <t>選定日10需要実績(需要端)[kWh]</t>
    <rPh sb="0" eb="2">
      <t>センテイ</t>
    </rPh>
    <rPh sb="2" eb="3">
      <t>ビ</t>
    </rPh>
    <rPh sb="5" eb="7">
      <t>ジュヨウ</t>
    </rPh>
    <rPh sb="7" eb="9">
      <t>ジッセキ</t>
    </rPh>
    <rPh sb="10" eb="12">
      <t>ジュヨウ</t>
    </rPh>
    <rPh sb="12" eb="13">
      <t>タン</t>
    </rPh>
    <phoneticPr fontId="1"/>
  </si>
  <si>
    <t>最小ΔkW指令値[kW]</t>
    <rPh sb="0" eb="2">
      <t>サイショウ</t>
    </rPh>
    <rPh sb="5" eb="7">
      <t>シレイ</t>
    </rPh>
    <rPh sb="7" eb="8">
      <t>チ</t>
    </rPh>
    <phoneticPr fontId="1"/>
  </si>
  <si>
    <t>最大ΔkW指令値[kW]</t>
    <rPh sb="0" eb="2">
      <t>サイダイ</t>
    </rPh>
    <rPh sb="5" eb="7">
      <t>シレイ</t>
    </rPh>
    <rPh sb="7" eb="8">
      <t>チ</t>
    </rPh>
    <phoneticPr fontId="1"/>
  </si>
  <si>
    <r>
      <rPr>
        <sz val="11"/>
        <color rgb="FFFFC000"/>
        <rFont val="ＭＳ ゴシック"/>
        <family val="3"/>
        <charset val="128"/>
      </rPr>
      <t>調整</t>
    </r>
    <r>
      <rPr>
        <sz val="11"/>
        <color theme="1" tint="0.249977111117893"/>
        <rFont val="ＭＳ ゴシック"/>
        <family val="3"/>
        <charset val="128"/>
      </rPr>
      <t>単価パターン番号</t>
    </r>
    <rPh sb="0" eb="2">
      <t>チョウセイ</t>
    </rPh>
    <rPh sb="2" eb="4">
      <t>タンカ</t>
    </rPh>
    <rPh sb="8" eb="10">
      <t>バンゴウ</t>
    </rPh>
    <phoneticPr fontId="1"/>
  </si>
  <si>
    <t>約定料金[円]</t>
    <rPh sb="0" eb="2">
      <t>ヤクジョウ</t>
    </rPh>
    <rPh sb="2" eb="4">
      <t>リョウキン</t>
    </rPh>
    <rPh sb="5" eb="6">
      <t>エン</t>
    </rPh>
    <phoneticPr fontId="1"/>
  </si>
  <si>
    <t>調整電力量料金バックデータ_電源</t>
    <rPh sb="0" eb="2">
      <t>チョウセイ</t>
    </rPh>
    <rPh sb="2" eb="4">
      <t>デンリョク</t>
    </rPh>
    <rPh sb="4" eb="5">
      <t>リョウ</t>
    </rPh>
    <rPh sb="5" eb="7">
      <t>リョウキン</t>
    </rPh>
    <rPh sb="14" eb="16">
      <t>デンゲン</t>
    </rPh>
    <phoneticPr fontId="1"/>
  </si>
  <si>
    <t>調整電力量料金バックデータ_VPP_契約単位</t>
    <rPh sb="0" eb="2">
      <t>チョウセイ</t>
    </rPh>
    <rPh sb="2" eb="4">
      <t>デンリョク</t>
    </rPh>
    <rPh sb="4" eb="5">
      <t>リョウ</t>
    </rPh>
    <rPh sb="5" eb="7">
      <t>リョウキン</t>
    </rPh>
    <rPh sb="18" eb="20">
      <t>ケイヤク</t>
    </rPh>
    <rPh sb="20" eb="22">
      <t>タンイ</t>
    </rPh>
    <phoneticPr fontId="1"/>
  </si>
  <si>
    <t>調整電力量料金バックデータ_Ⅰ´電源</t>
    <rPh sb="0" eb="2">
      <t>チョウセイ</t>
    </rPh>
    <rPh sb="2" eb="4">
      <t>デンリョク</t>
    </rPh>
    <rPh sb="4" eb="5">
      <t>リョウ</t>
    </rPh>
    <rPh sb="5" eb="7">
      <t>リョウキン</t>
    </rPh>
    <rPh sb="16" eb="18">
      <t>デンゲン</t>
    </rPh>
    <phoneticPr fontId="1"/>
  </si>
  <si>
    <t>調整電力量料金バックデータ_Ⅰ´DR_詳細</t>
    <rPh sb="0" eb="2">
      <t>チョウセイ</t>
    </rPh>
    <rPh sb="2" eb="4">
      <t>デンリョク</t>
    </rPh>
    <rPh sb="4" eb="5">
      <t>リョウ</t>
    </rPh>
    <rPh sb="5" eb="7">
      <t>リョウキン</t>
    </rPh>
    <rPh sb="19" eb="21">
      <t>ショウサイ</t>
    </rPh>
    <phoneticPr fontId="1"/>
  </si>
  <si>
    <t>調整電力量料金バックデータ_Ⅰ´DR_契約単位</t>
    <rPh sb="0" eb="2">
      <t>チョウセイ</t>
    </rPh>
    <rPh sb="2" eb="4">
      <t>デンリョク</t>
    </rPh>
    <rPh sb="4" eb="5">
      <t>リョウ</t>
    </rPh>
    <rPh sb="5" eb="7">
      <t>リョウキン</t>
    </rPh>
    <rPh sb="19" eb="21">
      <t>ケイヤク</t>
    </rPh>
    <rPh sb="21" eb="23">
      <t>タンイ</t>
    </rPh>
    <phoneticPr fontId="1"/>
  </si>
  <si>
    <t xml:space="preserve"> 　　　　年　　月分</t>
    <rPh sb="5" eb="6">
      <t>ネン</t>
    </rPh>
    <rPh sb="8" eb="9">
      <t>ガツ</t>
    </rPh>
    <rPh sb="9" eb="10">
      <t>ブン</t>
    </rPh>
    <phoneticPr fontId="1"/>
  </si>
  <si>
    <t xml:space="preserve"> 　　　　年　　月　　日</t>
    <rPh sb="5" eb="6">
      <t>ネン</t>
    </rPh>
    <rPh sb="8" eb="9">
      <t>ガツ</t>
    </rPh>
    <rPh sb="11" eb="12">
      <t>ヒ</t>
    </rPh>
    <phoneticPr fontId="1"/>
  </si>
  <si>
    <t>発行年月日　　　　　年　　月　　日</t>
    <rPh sb="0" eb="2">
      <t>ハッコウ</t>
    </rPh>
    <rPh sb="2" eb="5">
      <t>ネンガッピ</t>
    </rPh>
    <rPh sb="10" eb="11">
      <t>ネン</t>
    </rPh>
    <rPh sb="13" eb="14">
      <t>ツキ</t>
    </rPh>
    <rPh sb="16" eb="17">
      <t>ヒ</t>
    </rPh>
    <phoneticPr fontId="1"/>
  </si>
  <si>
    <t xml:space="preserve"> （うち消費税等相当額　　　　　　　　　　　　　　　　円）</t>
    <rPh sb="4" eb="7">
      <t>ショウヒゼイ</t>
    </rPh>
    <rPh sb="7" eb="8">
      <t>トウ</t>
    </rPh>
    <rPh sb="8" eb="10">
      <t>ソウトウ</t>
    </rPh>
    <rPh sb="10" eb="11">
      <t>ガク</t>
    </rPh>
    <rPh sb="27" eb="28">
      <t>エン</t>
    </rPh>
    <phoneticPr fontId="1"/>
  </si>
  <si>
    <t xml:space="preserve">ＮＮＮＮＮＮＮＮＮＮＮＮＮＮＮＮＮＮＮＮＮＮＮＮＮＮＮＮＮＮＮＮＮＮＮＮＮＮＮＮＮＮＮＮＮＮＮＮＮＮ　御中 </t>
    <rPh sb="51" eb="53">
      <t>オンチュウ</t>
    </rPh>
    <phoneticPr fontId="1"/>
  </si>
  <si>
    <t>精算額通知書に基づき、以下のとおりご請求申し上げます。</t>
    <phoneticPr fontId="1"/>
  </si>
  <si>
    <t xml:space="preserve"> 需給調整市場　約定料金／ペナルティ料金／調整電力量料金</t>
    <rPh sb="1" eb="3">
      <t>ジュキュウ</t>
    </rPh>
    <rPh sb="3" eb="5">
      <t>チョウセイ</t>
    </rPh>
    <rPh sb="5" eb="7">
      <t>シジョウ</t>
    </rPh>
    <rPh sb="8" eb="10">
      <t>ヤクジョウ</t>
    </rPh>
    <rPh sb="10" eb="12">
      <t>リョウキン</t>
    </rPh>
    <rPh sb="18" eb="20">
      <t>リョウキン</t>
    </rPh>
    <rPh sb="21" eb="23">
      <t>チョウセイ</t>
    </rPh>
    <rPh sb="23" eb="25">
      <t>デンリョク</t>
    </rPh>
    <rPh sb="25" eb="26">
      <t>リョウ</t>
    </rPh>
    <rPh sb="26" eb="28">
      <t>リョウキン</t>
    </rPh>
    <phoneticPr fontId="1"/>
  </si>
  <si>
    <t xml:space="preserve"> ＮＮＮＮＮＮＮＮＮＮＮＮＮＮＮＮＮＮＮＮ</t>
    <phoneticPr fontId="1"/>
  </si>
  <si>
    <t xml:space="preserve"> ＮＮＮ</t>
    <phoneticPr fontId="1"/>
  </si>
  <si>
    <t xml:space="preserve"> ＮＮＮＮＮＮＮＮＮＮＮＮＮＮＮＮＮＮＮＮＮＮＮＮＮＮＮＮＮＮＮＮＮＮＮＮＮＮＮＮ</t>
    <phoneticPr fontId="1"/>
  </si>
  <si>
    <t xml:space="preserve"> 需給調整市場にて取引しました「約定料金」、「ペナルティ料金」および「調整電力量料金」について、</t>
    <rPh sb="1" eb="3">
      <t>ジュキュウ</t>
    </rPh>
    <rPh sb="3" eb="5">
      <t>チョウセイ</t>
    </rPh>
    <rPh sb="5" eb="7">
      <t>シジョウ</t>
    </rPh>
    <rPh sb="9" eb="11">
      <t>トリヒキ</t>
    </rPh>
    <rPh sb="16" eb="18">
      <t>ヤクジョウ</t>
    </rPh>
    <rPh sb="18" eb="20">
      <t>リョウキン</t>
    </rPh>
    <rPh sb="28" eb="30">
      <t>リョウキン</t>
    </rPh>
    <rPh sb="35" eb="37">
      <t>チョウセイ</t>
    </rPh>
    <rPh sb="37" eb="39">
      <t>デンリョク</t>
    </rPh>
    <rPh sb="39" eb="40">
      <t>リョウ</t>
    </rPh>
    <rPh sb="40" eb="42">
      <t>リョウキン</t>
    </rPh>
    <phoneticPr fontId="1"/>
  </si>
  <si>
    <t xml:space="preserve"> 　　　　　　　　　　　　　　　円</t>
    <rPh sb="16" eb="17">
      <t>エン</t>
    </rPh>
    <phoneticPr fontId="1"/>
  </si>
  <si>
    <t>○○○○株式会社</t>
    <rPh sb="4" eb="8">
      <t>カブシキガイシャ</t>
    </rPh>
    <phoneticPr fontId="1"/>
  </si>
  <si>
    <r>
      <t xml:space="preserve"> </t>
    </r>
    <r>
      <rPr>
        <sz val="14"/>
        <color rgb="FF0000FF"/>
        <rFont val="ＭＳ ゴシック"/>
        <family val="3"/>
        <charset val="128"/>
      </rPr>
      <t>ｙｙｙｙ</t>
    </r>
    <r>
      <rPr>
        <sz val="14"/>
        <color theme="1"/>
        <rFont val="ＭＳ ゴシック"/>
        <family val="3"/>
        <charset val="128"/>
      </rPr>
      <t>年</t>
    </r>
    <r>
      <rPr>
        <sz val="14"/>
        <color rgb="FF0000FF"/>
        <rFont val="ＭＳ ゴシック"/>
        <family val="3"/>
        <charset val="128"/>
      </rPr>
      <t>ｍｍ</t>
    </r>
    <r>
      <rPr>
        <sz val="14"/>
        <color theme="1"/>
        <rFont val="ＭＳ ゴシック"/>
        <family val="3"/>
        <charset val="128"/>
      </rPr>
      <t>月分</t>
    </r>
    <rPh sb="5" eb="6">
      <t>ネン</t>
    </rPh>
    <rPh sb="8" eb="9">
      <t>ガツ</t>
    </rPh>
    <rPh sb="9" eb="10">
      <t>ブン</t>
    </rPh>
    <phoneticPr fontId="1"/>
  </si>
  <si>
    <r>
      <t>発行年月日　</t>
    </r>
    <r>
      <rPr>
        <sz val="9"/>
        <color rgb="FF0000FF"/>
        <rFont val="ＭＳ 明朝"/>
        <family val="1"/>
        <charset val="128"/>
      </rPr>
      <t>ｙｙｙｙ</t>
    </r>
    <r>
      <rPr>
        <sz val="9"/>
        <color theme="1"/>
        <rFont val="ＭＳ 明朝"/>
        <family val="1"/>
        <charset val="128"/>
      </rPr>
      <t>年</t>
    </r>
    <r>
      <rPr>
        <sz val="9"/>
        <color rgb="FF0000FF"/>
        <rFont val="ＭＳ 明朝"/>
        <family val="1"/>
        <charset val="128"/>
      </rPr>
      <t>ｍｍ</t>
    </r>
    <r>
      <rPr>
        <sz val="9"/>
        <color theme="1"/>
        <rFont val="ＭＳ 明朝"/>
        <family val="1"/>
        <charset val="128"/>
      </rPr>
      <t>月</t>
    </r>
    <r>
      <rPr>
        <sz val="9"/>
        <color rgb="FF0000FF"/>
        <rFont val="ＭＳ 明朝"/>
        <family val="1"/>
        <charset val="128"/>
      </rPr>
      <t>ｄｄ</t>
    </r>
    <r>
      <rPr>
        <sz val="9"/>
        <color theme="1"/>
        <rFont val="ＭＳ 明朝"/>
        <family val="1"/>
        <charset val="128"/>
      </rPr>
      <t>日</t>
    </r>
    <rPh sb="0" eb="2">
      <t>ハッコウ</t>
    </rPh>
    <rPh sb="2" eb="5">
      <t>ネンガッピ</t>
    </rPh>
    <rPh sb="10" eb="11">
      <t>ネン</t>
    </rPh>
    <rPh sb="13" eb="14">
      <t>ツキ</t>
    </rPh>
    <rPh sb="16" eb="17">
      <t>ヒ</t>
    </rPh>
    <phoneticPr fontId="1"/>
  </si>
  <si>
    <r>
      <rPr>
        <sz val="14"/>
        <color rgb="FF0000FF"/>
        <rFont val="ＭＳ ゴシック"/>
        <family val="3"/>
        <charset val="128"/>
      </rPr>
      <t xml:space="preserve"> ９９９，９９９，９９９，９９９</t>
    </r>
    <r>
      <rPr>
        <sz val="14"/>
        <color theme="1"/>
        <rFont val="ＭＳ ゴシック"/>
        <family val="3"/>
        <charset val="128"/>
      </rPr>
      <t>円</t>
    </r>
    <rPh sb="16" eb="17">
      <t>エン</t>
    </rPh>
    <phoneticPr fontId="1"/>
  </si>
  <si>
    <r>
      <t xml:space="preserve"> （うち消費税等相当額　　</t>
    </r>
    <r>
      <rPr>
        <sz val="12"/>
        <color rgb="FF0000FF"/>
        <rFont val="ＭＳ ゴシック"/>
        <family val="3"/>
        <charset val="128"/>
      </rPr>
      <t>９９，９９９，９９９，９９９</t>
    </r>
    <r>
      <rPr>
        <sz val="12"/>
        <color theme="1"/>
        <rFont val="ＭＳ ゴシック"/>
        <family val="3"/>
        <charset val="128"/>
      </rPr>
      <t>円）</t>
    </r>
    <rPh sb="4" eb="7">
      <t>ショウヒゼイ</t>
    </rPh>
    <rPh sb="7" eb="8">
      <t>トウ</t>
    </rPh>
    <rPh sb="8" eb="10">
      <t>ソウトウ</t>
    </rPh>
    <rPh sb="10" eb="11">
      <t>ガク</t>
    </rPh>
    <rPh sb="27" eb="28">
      <t>エン</t>
    </rPh>
    <phoneticPr fontId="1"/>
  </si>
  <si>
    <r>
      <t xml:space="preserve"> </t>
    </r>
    <r>
      <rPr>
        <sz val="14"/>
        <color rgb="FF0000FF"/>
        <rFont val="ＭＳ ゴシック"/>
        <family val="3"/>
        <charset val="128"/>
      </rPr>
      <t>ｙｙｙｙ</t>
    </r>
    <r>
      <rPr>
        <sz val="14"/>
        <color theme="1"/>
        <rFont val="ＭＳ ゴシック"/>
        <family val="3"/>
        <charset val="128"/>
      </rPr>
      <t>年</t>
    </r>
    <r>
      <rPr>
        <sz val="14"/>
        <color rgb="FF0000FF"/>
        <rFont val="ＭＳ ゴシック"/>
        <family val="3"/>
        <charset val="128"/>
      </rPr>
      <t>ｍｍ</t>
    </r>
    <r>
      <rPr>
        <sz val="14"/>
        <color theme="1"/>
        <rFont val="ＭＳ ゴシック"/>
        <family val="3"/>
        <charset val="128"/>
      </rPr>
      <t>月</t>
    </r>
    <r>
      <rPr>
        <sz val="14"/>
        <color rgb="FF0000FF"/>
        <rFont val="ＭＳ ゴシック"/>
        <family val="3"/>
        <charset val="128"/>
      </rPr>
      <t>ｄｄ</t>
    </r>
    <r>
      <rPr>
        <sz val="14"/>
        <color theme="1"/>
        <rFont val="ＭＳ ゴシック"/>
        <family val="3"/>
        <charset val="128"/>
      </rPr>
      <t>日</t>
    </r>
    <rPh sb="5" eb="6">
      <t>ネン</t>
    </rPh>
    <rPh sb="8" eb="9">
      <t>ガツ</t>
    </rPh>
    <rPh sb="11" eb="12">
      <t>ヒ</t>
    </rPh>
    <phoneticPr fontId="1"/>
  </si>
  <si>
    <r>
      <rPr>
        <sz val="9"/>
        <color rgb="FF0000FF"/>
        <rFont val="ＭＳ 明朝"/>
        <family val="1"/>
        <charset val="128"/>
      </rPr>
      <t>ＮＮＮＮＮＮＮＮＮＮＮＮＮＮＮＮＮＮＮＮＮＮＮＮＮＮＮＮＮＮＮＮＮＮＮＮＮＮＮＮＮＮＮＮＮＮＮＮＮＮ</t>
    </r>
    <r>
      <rPr>
        <sz val="9"/>
        <color theme="1"/>
        <rFont val="ＭＳ 明朝"/>
        <family val="1"/>
        <charset val="128"/>
      </rPr>
      <t xml:space="preserve">　御中 </t>
    </r>
    <rPh sb="51" eb="53">
      <t>オンチュウ</t>
    </rPh>
    <phoneticPr fontId="1"/>
  </si>
  <si>
    <t xml:space="preserve"> 調整電力量料金</t>
    <rPh sb="1" eb="3">
      <t>チョウセイ</t>
    </rPh>
    <rPh sb="3" eb="5">
      <t>デンリョク</t>
    </rPh>
    <rPh sb="5" eb="6">
      <t>リョウ</t>
    </rPh>
    <rPh sb="6" eb="8">
      <t>リョウキン</t>
    </rPh>
    <phoneticPr fontId="1"/>
  </si>
  <si>
    <t>金融機関名</t>
    <rPh sb="0" eb="2">
      <t>キンユウ</t>
    </rPh>
    <rPh sb="2" eb="4">
      <t>キカン</t>
    </rPh>
    <rPh sb="4" eb="5">
      <t>メイ</t>
    </rPh>
    <phoneticPr fontId="1"/>
  </si>
  <si>
    <t xml:space="preserve"> 調整電力量料金について、精算額通知書に基づき、以下のとおりご請求申し上げます。</t>
    <rPh sb="1" eb="3">
      <t>チョウセイ</t>
    </rPh>
    <rPh sb="3" eb="5">
      <t>デンリョク</t>
    </rPh>
    <rPh sb="5" eb="6">
      <t>リョウ</t>
    </rPh>
    <rPh sb="6" eb="8">
      <t>リョウキン</t>
    </rPh>
    <rPh sb="13" eb="16">
      <t>セイサンガク</t>
    </rPh>
    <rPh sb="16" eb="19">
      <t>ツウチショ</t>
    </rPh>
    <rPh sb="20" eb="21">
      <t>モト</t>
    </rPh>
    <rPh sb="24" eb="26">
      <t>イカ</t>
    </rPh>
    <rPh sb="31" eb="33">
      <t>セイキュウ</t>
    </rPh>
    <rPh sb="33" eb="34">
      <t>モウ</t>
    </rPh>
    <rPh sb="35" eb="36">
      <t>ア</t>
    </rPh>
    <phoneticPr fontId="1"/>
  </si>
  <si>
    <t xml:space="preserve"> ＮＮＮＮＮＮＮＮＮＮＮＮＮＮＮＮＮＮＮＮ</t>
    <phoneticPr fontId="1"/>
  </si>
  <si>
    <t xml:space="preserve"> ＮＮＮ</t>
    <phoneticPr fontId="1"/>
  </si>
  <si>
    <t xml:space="preserve"> ｘｘｘｘｘｘｘ</t>
    <phoneticPr fontId="1"/>
  </si>
  <si>
    <t xml:space="preserve"> ＮＮＮＮＮＮＮＮＮＮＮＮＮＮＮＮＮＮＮＮＮＮＮＮＮＮＮＮＮＮＮＮＮＮＮＮＮＮＮＮ</t>
    <phoneticPr fontId="1"/>
  </si>
  <si>
    <t xml:space="preserve"> ＮＮＮＮＮＮＮＮＮＮＮＮＮＮＮ</t>
    <phoneticPr fontId="1"/>
  </si>
  <si>
    <t xml:space="preserve"> ｘｘｘｘｘｘｘ</t>
    <phoneticPr fontId="1"/>
  </si>
  <si>
    <t>　　　　 年　　月分</t>
    <rPh sb="5" eb="6">
      <t>ネン</t>
    </rPh>
    <rPh sb="8" eb="9">
      <t>ガツ</t>
    </rPh>
    <rPh sb="9" eb="1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</si>
</sst>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 &quot;@"/>
    <numFmt numFmtId="177" formatCode="#,##0_ "/>
    <numFmt numFmtId="178" formatCode="0.00_ "/>
    <numFmt numFmtId="179" formatCode="0_ "/>
    <numFmt numFmtId="180" formatCode="0.0_ "/>
    <numFmt numFmtId="181" formatCode="0.00_);[Red]\(0.00\)"/>
  </numFmts>
  <fonts count="28">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6"/>
      <color theme="1" tint="0.34998626667073579"/>
      <name val="游ゴシック"/>
      <family val="2"/>
      <charset val="128"/>
      <scheme val="minor"/>
    </font>
    <font>
      <sz val="9"/>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9"/>
      <color theme="1" tint="0.249977111117893"/>
      <name val="游ゴシック"/>
      <family val="2"/>
      <charset val="128"/>
      <scheme val="minor"/>
    </font>
    <font>
      <sz val="9"/>
      <color theme="1" tint="0.249977111117893"/>
      <name val="游ゴシック"/>
      <family val="3"/>
      <charset val="128"/>
      <scheme val="minor"/>
    </font>
    <font>
      <b/>
      <sz val="18"/>
      <color theme="1"/>
      <name val="游ゴシック"/>
      <family val="3"/>
      <charset val="128"/>
      <scheme val="minor"/>
    </font>
    <font>
      <sz val="11"/>
      <color theme="1"/>
      <name val="HGPゴシックM"/>
      <family val="3"/>
      <charset val="128"/>
    </font>
    <font>
      <sz val="9"/>
      <color theme="1"/>
      <name val="ＭＳ ゴシック"/>
      <family val="3"/>
      <charset val="128"/>
    </font>
    <font>
      <sz val="9"/>
      <color theme="1"/>
      <name val="ＭＳ 明朝"/>
      <family val="1"/>
      <charset val="128"/>
    </font>
    <font>
      <b/>
      <sz val="18"/>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sz val="11"/>
      <color theme="1" tint="0.249977111117893"/>
      <name val="ＭＳ ゴシック"/>
      <family val="3"/>
      <charset val="128"/>
    </font>
    <font>
      <sz val="11"/>
      <name val="ＭＳ ゴシック"/>
      <family val="3"/>
      <charset val="128"/>
    </font>
    <font>
      <sz val="11"/>
      <color rgb="FFFFC000"/>
      <name val="ＭＳ ゴシック"/>
      <family val="3"/>
      <charset val="128"/>
    </font>
    <font>
      <sz val="9"/>
      <name val="ＭＳ ゴシック"/>
      <family val="3"/>
      <charset val="128"/>
    </font>
    <font>
      <sz val="9"/>
      <name val="ＭＳ 明朝"/>
      <family val="1"/>
      <charset val="128"/>
    </font>
    <font>
      <sz val="13"/>
      <color theme="1"/>
      <name val="ＭＳ ゴシック"/>
      <family val="3"/>
      <charset val="128"/>
    </font>
    <font>
      <sz val="9"/>
      <name val="游ゴシック"/>
      <family val="2"/>
      <charset val="128"/>
      <scheme val="minor"/>
    </font>
    <font>
      <sz val="9"/>
      <color rgb="FF0000FF"/>
      <name val="ＭＳ 明朝"/>
      <family val="1"/>
      <charset val="128"/>
    </font>
    <font>
      <sz val="14"/>
      <color rgb="FF0000FF"/>
      <name val="ＭＳ ゴシック"/>
      <family val="3"/>
      <charset val="128"/>
    </font>
    <font>
      <sz val="12"/>
      <color rgb="FF0000FF"/>
      <name val="ＭＳ ゴシック"/>
      <family val="3"/>
      <charset val="128"/>
    </font>
    <font>
      <sz val="9"/>
      <color rgb="FF0000FF"/>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right style="thin">
        <color theme="1" tint="0.499984740745262"/>
      </right>
      <top/>
      <bottom/>
      <diagonal/>
    </border>
    <border>
      <left/>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ck">
        <color rgb="FFFF9933"/>
      </left>
      <right/>
      <top style="thick">
        <color rgb="FFFF9933"/>
      </top>
      <bottom/>
      <diagonal/>
    </border>
    <border>
      <left/>
      <right/>
      <top style="thick">
        <color rgb="FFFF9933"/>
      </top>
      <bottom/>
      <diagonal/>
    </border>
    <border>
      <left/>
      <right style="thick">
        <color rgb="FFFF9933"/>
      </right>
      <top style="thick">
        <color rgb="FFFF9933"/>
      </top>
      <bottom/>
      <diagonal/>
    </border>
    <border>
      <left style="thick">
        <color rgb="FFFF9933"/>
      </left>
      <right/>
      <top/>
      <bottom/>
      <diagonal/>
    </border>
    <border>
      <left/>
      <right style="thick">
        <color rgb="FFFF9933"/>
      </right>
      <top/>
      <bottom/>
      <diagonal/>
    </border>
    <border>
      <left/>
      <right/>
      <top style="thick">
        <color auto="1"/>
      </top>
      <bottom/>
      <diagonal/>
    </border>
    <border>
      <left style="thick">
        <color rgb="FFFF9933"/>
      </left>
      <right/>
      <top style="thick">
        <color auto="1"/>
      </top>
      <bottom/>
      <diagonal/>
    </border>
    <border>
      <left/>
      <right style="thick">
        <color rgb="FFFF9933"/>
      </right>
      <top style="thick">
        <color auto="1"/>
      </top>
      <bottom/>
      <diagonal/>
    </border>
    <border>
      <left/>
      <right/>
      <top/>
      <bottom style="thick">
        <color auto="1"/>
      </bottom>
      <diagonal/>
    </border>
    <border>
      <left style="thick">
        <color rgb="FFFF9933"/>
      </left>
      <right/>
      <top/>
      <bottom style="thick">
        <color auto="1"/>
      </bottom>
      <diagonal/>
    </border>
    <border>
      <left/>
      <right style="thick">
        <color rgb="FFFF9933"/>
      </right>
      <top/>
      <bottom style="thick">
        <color auto="1"/>
      </bottom>
      <diagonal/>
    </border>
    <border>
      <left style="thick">
        <color rgb="FFFF9933"/>
      </left>
      <right/>
      <top/>
      <bottom style="thick">
        <color theme="1"/>
      </bottom>
      <diagonal/>
    </border>
  </borders>
  <cellStyleXfs count="1">
    <xf numFmtId="0" fontId="0" fillId="0" borderId="0">
      <alignment vertical="center"/>
    </xf>
  </cellStyleXfs>
  <cellXfs count="158">
    <xf numFmtId="0" fontId="0" fillId="0" borderId="0" xfId="0">
      <alignment vertical="center"/>
    </xf>
    <xf numFmtId="49" fontId="2" fillId="0" borderId="0" xfId="0" applyNumberFormat="1" applyFont="1">
      <alignment vertical="center"/>
    </xf>
    <xf numFmtId="49" fontId="2" fillId="0" borderId="1" xfId="0" applyNumberFormat="1" applyFont="1" applyBorder="1">
      <alignment vertical="center"/>
    </xf>
    <xf numFmtId="49" fontId="2" fillId="0" borderId="2" xfId="0" applyNumberFormat="1" applyFont="1" applyBorder="1">
      <alignment vertical="center"/>
    </xf>
    <xf numFmtId="49" fontId="2" fillId="0" borderId="3" xfId="0" applyNumberFormat="1" applyFont="1" applyBorder="1">
      <alignment vertical="center"/>
    </xf>
    <xf numFmtId="49" fontId="2" fillId="0" borderId="4" xfId="0" applyNumberFormat="1" applyFont="1" applyBorder="1">
      <alignment vertical="center"/>
    </xf>
    <xf numFmtId="49" fontId="2" fillId="0" borderId="0" xfId="0" applyNumberFormat="1" applyFont="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2" fillId="0" borderId="7" xfId="0" applyNumberFormat="1" applyFont="1" applyBorder="1">
      <alignment vertical="center"/>
    </xf>
    <xf numFmtId="49" fontId="2" fillId="0" borderId="8" xfId="0" applyNumberFormat="1" applyFont="1" applyBorder="1">
      <alignment vertical="center"/>
    </xf>
    <xf numFmtId="49" fontId="2" fillId="0" borderId="2" xfId="0" applyNumberFormat="1" applyFont="1" applyFill="1" applyBorder="1">
      <alignment vertical="center"/>
    </xf>
    <xf numFmtId="49" fontId="2" fillId="0" borderId="3" xfId="0" applyNumberFormat="1" applyFont="1" applyFill="1" applyBorder="1">
      <alignment vertical="center"/>
    </xf>
    <xf numFmtId="49" fontId="2" fillId="0" borderId="0" xfId="0" applyNumberFormat="1" applyFont="1" applyFill="1" applyBorder="1">
      <alignment vertical="center"/>
    </xf>
    <xf numFmtId="49" fontId="2" fillId="0" borderId="0" xfId="0" applyNumberFormat="1" applyFont="1" applyFill="1" applyBorder="1" applyAlignment="1">
      <alignment vertical="center"/>
    </xf>
    <xf numFmtId="49" fontId="4" fillId="0" borderId="5" xfId="0" applyNumberFormat="1" applyFont="1" applyFill="1" applyBorder="1">
      <alignment vertical="center"/>
    </xf>
    <xf numFmtId="49" fontId="4" fillId="0" borderId="0" xfId="0" applyNumberFormat="1" applyFont="1" applyFill="1" applyBorder="1" applyAlignment="1">
      <alignment horizontal="right" vertical="center"/>
    </xf>
    <xf numFmtId="49" fontId="9" fillId="0" borderId="0" xfId="0" applyNumberFormat="1" applyFont="1" applyFill="1" applyBorder="1" applyAlignment="1">
      <alignment vertical="center"/>
    </xf>
    <xf numFmtId="49" fontId="4" fillId="0" borderId="0" xfId="0" applyNumberFormat="1" applyFont="1" applyFill="1" applyBorder="1">
      <alignment vertical="center"/>
    </xf>
    <xf numFmtId="49" fontId="4" fillId="0" borderId="0" xfId="0" applyNumberFormat="1" applyFont="1" applyFill="1" applyBorder="1" applyAlignment="1">
      <alignment vertical="center"/>
    </xf>
    <xf numFmtId="49" fontId="5"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2" fillId="0" borderId="0" xfId="0" applyNumberFormat="1" applyFont="1" applyFill="1" applyBorder="1" applyAlignment="1">
      <alignment horizontal="left" vertical="center"/>
    </xf>
    <xf numFmtId="49" fontId="2" fillId="0" borderId="5" xfId="0" applyNumberFormat="1" applyFont="1" applyFill="1" applyBorder="1">
      <alignment vertical="center"/>
    </xf>
    <xf numFmtId="49" fontId="2" fillId="0" borderId="7" xfId="0" applyNumberFormat="1" applyFont="1" applyFill="1" applyBorder="1">
      <alignment vertical="center"/>
    </xf>
    <xf numFmtId="49" fontId="2" fillId="0" borderId="8" xfId="0" applyNumberFormat="1" applyFont="1" applyFill="1" applyBorder="1">
      <alignment vertical="center"/>
    </xf>
    <xf numFmtId="49" fontId="11" fillId="0" borderId="0" xfId="0" applyNumberFormat="1" applyFont="1" applyBorder="1">
      <alignment vertical="center"/>
    </xf>
    <xf numFmtId="49" fontId="12" fillId="0" borderId="0" xfId="0" applyNumberFormat="1" applyFont="1" applyBorder="1">
      <alignment vertical="center"/>
    </xf>
    <xf numFmtId="49" fontId="11" fillId="0" borderId="0" xfId="0" applyNumberFormat="1" applyFont="1" applyBorder="1" applyAlignment="1">
      <alignment horizontal="right" vertical="center"/>
    </xf>
    <xf numFmtId="49" fontId="11" fillId="0" borderId="0" xfId="0" applyNumberFormat="1" applyFont="1">
      <alignment vertical="center"/>
    </xf>
    <xf numFmtId="49" fontId="11" fillId="0" borderId="0" xfId="0" applyNumberFormat="1" applyFont="1" applyBorder="1" applyAlignment="1">
      <alignment vertical="center"/>
    </xf>
    <xf numFmtId="49" fontId="12" fillId="0" borderId="4" xfId="0" applyNumberFormat="1" applyFont="1" applyBorder="1">
      <alignment vertical="center"/>
    </xf>
    <xf numFmtId="49" fontId="12" fillId="0" borderId="5" xfId="0" applyNumberFormat="1" applyFont="1" applyBorder="1">
      <alignment vertical="center"/>
    </xf>
    <xf numFmtId="49" fontId="12" fillId="0" borderId="1" xfId="0" applyNumberFormat="1" applyFont="1" applyBorder="1">
      <alignment vertical="center"/>
    </xf>
    <xf numFmtId="49" fontId="12" fillId="0" borderId="2" xfId="0" applyNumberFormat="1" applyFont="1" applyBorder="1">
      <alignment vertical="center"/>
    </xf>
    <xf numFmtId="49" fontId="11" fillId="0" borderId="4" xfId="0" applyNumberFormat="1" applyFont="1" applyBorder="1">
      <alignment vertical="center"/>
    </xf>
    <xf numFmtId="49" fontId="11" fillId="0" borderId="5" xfId="0" applyNumberFormat="1" applyFont="1" applyBorder="1">
      <alignment vertical="center"/>
    </xf>
    <xf numFmtId="49" fontId="11" fillId="0" borderId="6" xfId="0" applyNumberFormat="1" applyFont="1" applyBorder="1">
      <alignment vertical="center"/>
    </xf>
    <xf numFmtId="49" fontId="11" fillId="0" borderId="7" xfId="0" applyNumberFormat="1" applyFont="1" applyBorder="1">
      <alignment vertical="center"/>
    </xf>
    <xf numFmtId="49" fontId="11" fillId="0" borderId="8" xfId="0" applyNumberFormat="1" applyFont="1" applyBorder="1">
      <alignment vertical="center"/>
    </xf>
    <xf numFmtId="49" fontId="12" fillId="0" borderId="3" xfId="0" applyNumberFormat="1" applyFont="1" applyBorder="1">
      <alignment vertical="center"/>
    </xf>
    <xf numFmtId="14" fontId="16" fillId="0" borderId="0" xfId="0" applyNumberFormat="1" applyFont="1" applyAlignment="1">
      <alignment horizontal="left" vertical="center"/>
    </xf>
    <xf numFmtId="0" fontId="16" fillId="0" borderId="0" xfId="0" applyFont="1" applyAlignment="1">
      <alignment horizontal="left" vertical="center"/>
    </xf>
    <xf numFmtId="178" fontId="16" fillId="0" borderId="0" xfId="0" applyNumberFormat="1" applyFont="1" applyAlignment="1">
      <alignment horizontal="left" vertical="center"/>
    </xf>
    <xf numFmtId="177" fontId="16" fillId="0" borderId="0" xfId="0" applyNumberFormat="1" applyFont="1" applyAlignment="1">
      <alignment horizontal="left" vertical="center"/>
    </xf>
    <xf numFmtId="0" fontId="16" fillId="0" borderId="0" xfId="0" applyFont="1" applyFill="1" applyBorder="1" applyAlignment="1">
      <alignment horizontal="left" vertical="center"/>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0" xfId="0" quotePrefix="1" applyFont="1" applyAlignment="1">
      <alignment horizontal="left" vertical="center"/>
    </xf>
    <xf numFmtId="0" fontId="16" fillId="0" borderId="27" xfId="0" applyFont="1" applyBorder="1" applyAlignment="1">
      <alignment horizontal="left" vertical="center"/>
    </xf>
    <xf numFmtId="178" fontId="16" fillId="0" borderId="0" xfId="0" applyNumberFormat="1" applyFont="1" applyBorder="1" applyAlignment="1">
      <alignment horizontal="right" vertical="center"/>
    </xf>
    <xf numFmtId="0" fontId="16" fillId="0" borderId="0" xfId="0" applyFont="1" applyBorder="1" applyAlignment="1">
      <alignment horizontal="right" vertical="center"/>
    </xf>
    <xf numFmtId="0" fontId="16" fillId="0" borderId="28" xfId="0" applyFont="1" applyBorder="1" applyAlignment="1">
      <alignment horizontal="right" vertical="center"/>
    </xf>
    <xf numFmtId="0" fontId="16" fillId="0" borderId="27" xfId="0" applyFont="1" applyBorder="1" applyAlignment="1">
      <alignment horizontal="right" vertical="center"/>
    </xf>
    <xf numFmtId="179" fontId="16" fillId="0" borderId="28" xfId="0" applyNumberFormat="1" applyFont="1" applyBorder="1" applyAlignment="1">
      <alignment horizontal="right" vertical="center"/>
    </xf>
    <xf numFmtId="179" fontId="16" fillId="0" borderId="27" xfId="0" applyNumberFormat="1" applyFont="1" applyBorder="1" applyAlignment="1">
      <alignment horizontal="left" vertical="center"/>
    </xf>
    <xf numFmtId="179" fontId="16" fillId="0" borderId="0" xfId="0" applyNumberFormat="1" applyFont="1" applyBorder="1" applyAlignment="1">
      <alignment horizontal="right" vertical="center"/>
    </xf>
    <xf numFmtId="178" fontId="16" fillId="0" borderId="0" xfId="0" applyNumberFormat="1" applyFont="1" applyAlignment="1">
      <alignment horizontal="right" vertical="center"/>
    </xf>
    <xf numFmtId="180" fontId="16" fillId="0" borderId="0" xfId="0" applyNumberFormat="1" applyFont="1" applyAlignment="1">
      <alignment horizontal="right" vertical="center"/>
    </xf>
    <xf numFmtId="181" fontId="16" fillId="0" borderId="0" xfId="0" applyNumberFormat="1" applyFont="1" applyAlignment="1">
      <alignment horizontal="right" vertical="center"/>
    </xf>
    <xf numFmtId="178" fontId="16" fillId="0" borderId="32" xfId="0" applyNumberFormat="1" applyFont="1" applyBorder="1" applyAlignment="1">
      <alignment horizontal="right" vertical="center"/>
    </xf>
    <xf numFmtId="0" fontId="16" fillId="0" borderId="29" xfId="0" applyFont="1" applyBorder="1" applyAlignment="1">
      <alignment horizontal="left" vertical="center"/>
    </xf>
    <xf numFmtId="14" fontId="16" fillId="0" borderId="29" xfId="0" applyNumberFormat="1" applyFont="1" applyBorder="1" applyAlignment="1">
      <alignment horizontal="left" vertical="center"/>
    </xf>
    <xf numFmtId="0" fontId="16" fillId="0" borderId="29" xfId="0" quotePrefix="1" applyFont="1" applyBorder="1" applyAlignment="1">
      <alignment horizontal="left" vertical="center"/>
    </xf>
    <xf numFmtId="0" fontId="16" fillId="0" borderId="30" xfId="0" applyFont="1" applyBorder="1" applyAlignment="1">
      <alignment horizontal="left" vertical="center"/>
    </xf>
    <xf numFmtId="178" fontId="16" fillId="0" borderId="29" xfId="0" applyNumberFormat="1" applyFont="1" applyBorder="1" applyAlignment="1">
      <alignment horizontal="right" vertical="center"/>
    </xf>
    <xf numFmtId="0" fontId="16" fillId="0" borderId="29" xfId="0" applyFont="1" applyBorder="1" applyAlignment="1">
      <alignment horizontal="right" vertical="center"/>
    </xf>
    <xf numFmtId="0" fontId="16" fillId="0" borderId="31" xfId="0" applyFont="1" applyBorder="1" applyAlignment="1">
      <alignment horizontal="right" vertical="center"/>
    </xf>
    <xf numFmtId="0" fontId="16" fillId="0" borderId="30" xfId="0" applyFont="1" applyBorder="1" applyAlignment="1">
      <alignment horizontal="right" vertical="center"/>
    </xf>
    <xf numFmtId="179" fontId="16" fillId="0" borderId="31" xfId="0" applyNumberFormat="1" applyFont="1" applyBorder="1" applyAlignment="1">
      <alignment horizontal="right" vertical="center"/>
    </xf>
    <xf numFmtId="179" fontId="16" fillId="0" borderId="30" xfId="0" applyNumberFormat="1" applyFont="1" applyBorder="1" applyAlignment="1">
      <alignment horizontal="left" vertical="center"/>
    </xf>
    <xf numFmtId="179" fontId="16" fillId="0" borderId="29" xfId="0" applyNumberFormat="1" applyFont="1" applyBorder="1" applyAlignment="1">
      <alignment horizontal="right" vertical="center"/>
    </xf>
    <xf numFmtId="180" fontId="16" fillId="0" borderId="29" xfId="0" applyNumberFormat="1" applyFont="1" applyBorder="1" applyAlignment="1">
      <alignment horizontal="right" vertical="center"/>
    </xf>
    <xf numFmtId="181" fontId="16" fillId="0" borderId="29" xfId="0" applyNumberFormat="1" applyFont="1" applyBorder="1" applyAlignment="1">
      <alignment horizontal="right" vertical="center"/>
    </xf>
    <xf numFmtId="0" fontId="16" fillId="0" borderId="0" xfId="0" applyFont="1" applyBorder="1" applyAlignment="1">
      <alignment horizontal="left" vertical="center"/>
    </xf>
    <xf numFmtId="14" fontId="16" fillId="0" borderId="0" xfId="0" applyNumberFormat="1" applyFont="1" applyBorder="1" applyAlignment="1">
      <alignment horizontal="left" vertical="center"/>
    </xf>
    <xf numFmtId="0" fontId="16" fillId="0" borderId="0" xfId="0" quotePrefix="1" applyFont="1" applyBorder="1" applyAlignment="1">
      <alignment horizontal="left" vertical="center"/>
    </xf>
    <xf numFmtId="180" fontId="16" fillId="0" borderId="0" xfId="0" applyNumberFormat="1" applyFont="1" applyBorder="1" applyAlignment="1">
      <alignment horizontal="right" vertical="center"/>
    </xf>
    <xf numFmtId="181" fontId="16" fillId="0" borderId="0" xfId="0" applyNumberFormat="1" applyFont="1" applyBorder="1" applyAlignment="1">
      <alignment horizontal="right" vertical="center"/>
    </xf>
    <xf numFmtId="0" fontId="16" fillId="0" borderId="32" xfId="0" applyFont="1" applyBorder="1" applyAlignment="1">
      <alignment horizontal="left" vertical="center"/>
    </xf>
    <xf numFmtId="14" fontId="16" fillId="0" borderId="32" xfId="0" applyNumberFormat="1" applyFont="1" applyBorder="1" applyAlignment="1">
      <alignment horizontal="left" vertical="center"/>
    </xf>
    <xf numFmtId="0" fontId="16" fillId="0" borderId="32" xfId="0" quotePrefix="1" applyFont="1" applyBorder="1" applyAlignment="1">
      <alignment horizontal="left" vertical="center"/>
    </xf>
    <xf numFmtId="0" fontId="16" fillId="0" borderId="33" xfId="0" applyFont="1" applyBorder="1" applyAlignment="1">
      <alignment horizontal="left" vertical="center"/>
    </xf>
    <xf numFmtId="0" fontId="16" fillId="0" borderId="32" xfId="0" applyFont="1" applyBorder="1" applyAlignment="1">
      <alignment horizontal="right" vertical="center"/>
    </xf>
    <xf numFmtId="0" fontId="16" fillId="0" borderId="34" xfId="0" applyFont="1" applyBorder="1" applyAlignment="1">
      <alignment horizontal="right" vertical="center"/>
    </xf>
    <xf numFmtId="0" fontId="16" fillId="0" borderId="33" xfId="0" applyFont="1" applyBorder="1" applyAlignment="1">
      <alignment horizontal="right" vertical="center"/>
    </xf>
    <xf numFmtId="179" fontId="16" fillId="0" borderId="34" xfId="0" applyNumberFormat="1" applyFont="1" applyBorder="1" applyAlignment="1">
      <alignment horizontal="right" vertical="center"/>
    </xf>
    <xf numFmtId="179" fontId="16" fillId="0" borderId="33" xfId="0" applyNumberFormat="1" applyFont="1" applyBorder="1" applyAlignment="1">
      <alignment horizontal="left" vertical="center"/>
    </xf>
    <xf numFmtId="179" fontId="16" fillId="0" borderId="32" xfId="0" applyNumberFormat="1" applyFont="1" applyBorder="1" applyAlignment="1">
      <alignment horizontal="right" vertical="center"/>
    </xf>
    <xf numFmtId="180" fontId="16" fillId="0" borderId="32" xfId="0" applyNumberFormat="1" applyFont="1" applyBorder="1" applyAlignment="1">
      <alignment horizontal="right" vertical="center"/>
    </xf>
    <xf numFmtId="181" fontId="16" fillId="0" borderId="32" xfId="0" applyNumberFormat="1" applyFont="1" applyBorder="1" applyAlignment="1">
      <alignment horizontal="right" vertical="center"/>
    </xf>
    <xf numFmtId="0" fontId="16" fillId="0" borderId="27" xfId="0" quotePrefix="1" applyFont="1" applyBorder="1" applyAlignment="1">
      <alignment horizontal="left" vertical="center"/>
    </xf>
    <xf numFmtId="178" fontId="16" fillId="0" borderId="27" xfId="0" applyNumberFormat="1" applyFont="1" applyBorder="1" applyAlignment="1">
      <alignment horizontal="left" vertical="center"/>
    </xf>
    <xf numFmtId="178" fontId="16" fillId="0" borderId="28" xfId="0" applyNumberFormat="1" applyFont="1" applyBorder="1" applyAlignment="1">
      <alignment horizontal="right" vertical="center"/>
    </xf>
    <xf numFmtId="178" fontId="16" fillId="0" borderId="29" xfId="0" applyNumberFormat="1" applyFont="1" applyBorder="1" applyAlignment="1">
      <alignment horizontal="left" vertical="center"/>
    </xf>
    <xf numFmtId="181" fontId="16" fillId="0" borderId="29" xfId="0" applyNumberFormat="1" applyFont="1" applyBorder="1" applyAlignment="1">
      <alignment horizontal="left" vertical="center"/>
    </xf>
    <xf numFmtId="181" fontId="16" fillId="0" borderId="0" xfId="0" applyNumberFormat="1" applyFont="1" applyAlignment="1">
      <alignment horizontal="left" vertical="center"/>
    </xf>
    <xf numFmtId="0" fontId="16" fillId="0" borderId="0" xfId="0" applyFont="1">
      <alignment vertical="center"/>
    </xf>
    <xf numFmtId="14" fontId="16" fillId="0" borderId="0" xfId="0" applyNumberFormat="1" applyFont="1">
      <alignment vertical="center"/>
    </xf>
    <xf numFmtId="178" fontId="16" fillId="0" borderId="0" xfId="0" applyNumberFormat="1" applyFont="1">
      <alignment vertical="center"/>
    </xf>
    <xf numFmtId="49" fontId="16" fillId="0" borderId="0" xfId="0" quotePrefix="1" applyNumberFormat="1" applyFont="1">
      <alignment vertical="center"/>
    </xf>
    <xf numFmtId="49" fontId="16" fillId="0" borderId="0" xfId="0" applyNumberFormat="1" applyFont="1">
      <alignment vertical="center"/>
    </xf>
    <xf numFmtId="0" fontId="16" fillId="0" borderId="35" xfId="0" applyFont="1" applyBorder="1" applyAlignment="1">
      <alignment horizontal="right" vertical="center"/>
    </xf>
    <xf numFmtId="0" fontId="17" fillId="0" borderId="0" xfId="0" applyFont="1">
      <alignment vertical="center"/>
    </xf>
    <xf numFmtId="0" fontId="18" fillId="0" borderId="0" xfId="0" applyFont="1">
      <alignment vertical="center"/>
    </xf>
    <xf numFmtId="49" fontId="2" fillId="0" borderId="0" xfId="0" applyNumberFormat="1" applyFont="1">
      <alignment vertical="center"/>
    </xf>
    <xf numFmtId="49" fontId="12" fillId="0" borderId="0" xfId="0" applyNumberFormat="1" applyFont="1" applyBorder="1" applyAlignment="1">
      <alignment horizontal="right" vertical="center"/>
    </xf>
    <xf numFmtId="49" fontId="21" fillId="0" borderId="0" xfId="0" applyNumberFormat="1" applyFont="1">
      <alignment vertical="center"/>
    </xf>
    <xf numFmtId="49" fontId="20" fillId="0" borderId="0" xfId="0" applyNumberFormat="1" applyFont="1" applyBorder="1" applyAlignment="1">
      <alignment vertical="center"/>
    </xf>
    <xf numFmtId="49" fontId="20" fillId="0" borderId="0" xfId="0" applyNumberFormat="1" applyFont="1" applyBorder="1">
      <alignment vertical="center"/>
    </xf>
    <xf numFmtId="49" fontId="20" fillId="0" borderId="4" xfId="0" applyNumberFormat="1" applyFont="1" applyBorder="1">
      <alignment vertical="center"/>
    </xf>
    <xf numFmtId="49" fontId="20" fillId="0" borderId="5" xfId="0" applyNumberFormat="1" applyFont="1" applyBorder="1">
      <alignment vertical="center"/>
    </xf>
    <xf numFmtId="49" fontId="23" fillId="0" borderId="0" xfId="0" applyNumberFormat="1" applyFont="1">
      <alignment vertical="center"/>
    </xf>
    <xf numFmtId="49" fontId="21" fillId="0" borderId="0" xfId="0" applyNumberFormat="1" applyFont="1" applyBorder="1" applyAlignment="1">
      <alignment horizontal="right" vertical="center"/>
    </xf>
    <xf numFmtId="49" fontId="24" fillId="0" borderId="0" xfId="0" applyNumberFormat="1" applyFont="1" applyBorder="1" applyAlignment="1">
      <alignment horizontal="right" vertical="center"/>
    </xf>
    <xf numFmtId="49" fontId="12" fillId="0" borderId="0" xfId="0" applyNumberFormat="1" applyFont="1">
      <alignment vertical="center"/>
    </xf>
    <xf numFmtId="49" fontId="21" fillId="0" borderId="0" xfId="0" applyNumberFormat="1" applyFont="1" applyBorder="1">
      <alignment vertical="center"/>
    </xf>
    <xf numFmtId="49" fontId="7" fillId="2" borderId="9"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176" fontId="8" fillId="0" borderId="9" xfId="0" applyNumberFormat="1" applyFont="1" applyFill="1" applyBorder="1" applyAlignment="1">
      <alignment horizontal="left" vertical="center"/>
    </xf>
    <xf numFmtId="176" fontId="8" fillId="0" borderId="13" xfId="0" applyNumberFormat="1" applyFont="1" applyFill="1" applyBorder="1" applyAlignment="1">
      <alignment horizontal="left" vertical="center"/>
    </xf>
    <xf numFmtId="176" fontId="8" fillId="0" borderId="14" xfId="0" applyNumberFormat="1" applyFont="1" applyFill="1" applyBorder="1" applyAlignment="1">
      <alignment horizontal="left" vertical="center"/>
    </xf>
    <xf numFmtId="176" fontId="8" fillId="0" borderId="9" xfId="0" applyNumberFormat="1" applyFont="1" applyFill="1" applyBorder="1" applyAlignment="1">
      <alignment horizontal="center" vertical="center"/>
    </xf>
    <xf numFmtId="49" fontId="3" fillId="0" borderId="0" xfId="0" applyNumberFormat="1" applyFont="1" applyAlignment="1">
      <alignment horizontal="center" vertical="center"/>
    </xf>
    <xf numFmtId="49" fontId="12" fillId="0" borderId="0" xfId="0" applyNumberFormat="1" applyFont="1" applyBorder="1" applyAlignment="1">
      <alignment horizontal="right" vertical="center"/>
    </xf>
    <xf numFmtId="49" fontId="13" fillId="0" borderId="0" xfId="0" applyNumberFormat="1" applyFont="1" applyBorder="1" applyAlignment="1">
      <alignment horizontal="center" vertical="center"/>
    </xf>
    <xf numFmtId="49" fontId="14" fillId="2" borderId="9" xfId="0" applyNumberFormat="1" applyFont="1" applyFill="1" applyBorder="1" applyAlignment="1">
      <alignment horizontal="left" vertical="center"/>
    </xf>
    <xf numFmtId="49" fontId="22" fillId="0" borderId="9" xfId="0" applyNumberFormat="1" applyFont="1" applyBorder="1" applyAlignment="1">
      <alignment horizontal="left" vertical="center"/>
    </xf>
    <xf numFmtId="49" fontId="15" fillId="0" borderId="9" xfId="0" applyNumberFormat="1" applyFont="1" applyBorder="1" applyAlignment="1">
      <alignment horizontal="left" vertical="center"/>
    </xf>
    <xf numFmtId="49" fontId="14" fillId="2" borderId="21" xfId="0" applyNumberFormat="1" applyFont="1" applyFill="1" applyBorder="1" applyAlignment="1">
      <alignment horizontal="left" vertical="center"/>
    </xf>
    <xf numFmtId="49" fontId="14" fillId="2" borderId="22" xfId="0" applyNumberFormat="1" applyFont="1" applyFill="1" applyBorder="1" applyAlignment="1">
      <alignment horizontal="left" vertical="center"/>
    </xf>
    <xf numFmtId="49" fontId="14" fillId="2" borderId="23" xfId="0" applyNumberFormat="1" applyFont="1" applyFill="1" applyBorder="1" applyAlignment="1">
      <alignment horizontal="left" vertical="center"/>
    </xf>
    <xf numFmtId="49" fontId="14" fillId="2" borderId="18" xfId="0" applyNumberFormat="1" applyFont="1" applyFill="1" applyBorder="1" applyAlignment="1">
      <alignment horizontal="left" vertical="center"/>
    </xf>
    <xf numFmtId="49" fontId="14" fillId="2" borderId="0" xfId="0" applyNumberFormat="1" applyFont="1" applyFill="1" applyBorder="1" applyAlignment="1">
      <alignment horizontal="left" vertical="center"/>
    </xf>
    <xf numFmtId="49" fontId="14" fillId="2" borderId="16" xfId="0" applyNumberFormat="1" applyFont="1" applyFill="1" applyBorder="1" applyAlignment="1">
      <alignment horizontal="left" vertical="center"/>
    </xf>
    <xf numFmtId="49" fontId="14" fillId="2" borderId="19" xfId="0" applyNumberFormat="1" applyFont="1" applyFill="1" applyBorder="1" applyAlignment="1">
      <alignment horizontal="left" vertical="center"/>
    </xf>
    <xf numFmtId="49" fontId="14" fillId="2" borderId="17" xfId="0" applyNumberFormat="1" applyFont="1" applyFill="1" applyBorder="1" applyAlignment="1">
      <alignment horizontal="left" vertical="center"/>
    </xf>
    <xf numFmtId="49" fontId="14" fillId="2" borderId="20" xfId="0" applyNumberFormat="1" applyFont="1" applyFill="1" applyBorder="1" applyAlignment="1">
      <alignment horizontal="left" vertical="center"/>
    </xf>
    <xf numFmtId="49" fontId="15" fillId="0" borderId="13" xfId="0" applyNumberFormat="1" applyFont="1" applyBorder="1" applyAlignment="1">
      <alignment horizontal="left" vertical="center"/>
    </xf>
    <xf numFmtId="49" fontId="15" fillId="0" borderId="15" xfId="0" applyNumberFormat="1" applyFont="1" applyBorder="1" applyAlignment="1">
      <alignment horizontal="left" vertical="center"/>
    </xf>
    <xf numFmtId="49" fontId="14" fillId="0" borderId="15"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1" fillId="0" borderId="10"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49" fontId="11" fillId="0" borderId="12" xfId="0" applyNumberFormat="1" applyFont="1" applyBorder="1" applyAlignment="1">
      <alignment horizontal="left" vertical="center" shrinkToFit="1"/>
    </xf>
    <xf numFmtId="49" fontId="11" fillId="2" borderId="9" xfId="0" applyNumberFormat="1" applyFont="1" applyFill="1" applyBorder="1" applyAlignment="1">
      <alignment horizontal="left" vertical="center" shrinkToFit="1"/>
    </xf>
    <xf numFmtId="49" fontId="20" fillId="2" borderId="9" xfId="0" applyNumberFormat="1" applyFont="1" applyFill="1" applyBorder="1" applyAlignment="1">
      <alignment horizontal="left" vertical="center" shrinkToFit="1"/>
    </xf>
    <xf numFmtId="49" fontId="11" fillId="2" borderId="13" xfId="0" applyNumberFormat="1" applyFont="1" applyFill="1" applyBorder="1" applyAlignment="1">
      <alignment horizontal="left" vertical="center" shrinkToFit="1"/>
    </xf>
    <xf numFmtId="49" fontId="11" fillId="2" borderId="10" xfId="0" applyNumberFormat="1" applyFont="1" applyFill="1" applyBorder="1" applyAlignment="1">
      <alignment horizontal="left" vertical="center" shrinkToFit="1"/>
    </xf>
    <xf numFmtId="49" fontId="11" fillId="2" borderId="11" xfId="0" applyNumberFormat="1" applyFont="1" applyFill="1" applyBorder="1" applyAlignment="1">
      <alignment horizontal="left" vertical="center" shrinkToFit="1"/>
    </xf>
    <xf numFmtId="49" fontId="11" fillId="2" borderId="12" xfId="0" applyNumberFormat="1" applyFont="1" applyFill="1" applyBorder="1" applyAlignment="1">
      <alignment horizontal="left" vertical="center" shrinkToFit="1"/>
    </xf>
    <xf numFmtId="49" fontId="27" fillId="0" borderId="10" xfId="0" applyNumberFormat="1" applyFont="1" applyBorder="1" applyAlignment="1">
      <alignment horizontal="left" vertical="center" shrinkToFit="1"/>
    </xf>
    <xf numFmtId="49" fontId="27" fillId="0" borderId="11" xfId="0" applyNumberFormat="1" applyFont="1" applyBorder="1" applyAlignment="1">
      <alignment horizontal="left" vertical="center" shrinkToFit="1"/>
    </xf>
    <xf numFmtId="49" fontId="27" fillId="0" borderId="12" xfId="0" applyNumberFormat="1"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0000FF"/>
      <color rgb="FFFF33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396589</xdr:colOff>
      <xdr:row>18</xdr:row>
      <xdr:rowOff>190500</xdr:rowOff>
    </xdr:from>
    <xdr:to>
      <xdr:col>8</xdr:col>
      <xdr:colOff>1385457</xdr:colOff>
      <xdr:row>20</xdr:row>
      <xdr:rowOff>155863</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9026239" y="3962400"/>
          <a:ext cx="4684568" cy="384463"/>
        </a:xfrm>
        <a:prstGeom prst="wedgeRectCallout">
          <a:avLst>
            <a:gd name="adj1" fmla="val -20139"/>
            <a:gd name="adj2" fmla="val 205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約定識別</a:t>
          </a:r>
          <a:r>
            <a:rPr kumimoji="1" lang="en-US" altLang="ja-JP" sz="1600"/>
            <a:t>ID</a:t>
          </a:r>
          <a:r>
            <a:rPr kumimoji="1" lang="ja-JP" altLang="en-US" sz="1600"/>
            <a:t>の情報を表示（電源差替分）</a:t>
          </a:r>
        </a:p>
      </xdr:txBody>
    </xdr:sp>
    <xdr:clientData/>
  </xdr:twoCellAnchor>
  <xdr:twoCellAnchor>
    <xdr:from>
      <xdr:col>10</xdr:col>
      <xdr:colOff>653884</xdr:colOff>
      <xdr:row>19</xdr:row>
      <xdr:rowOff>73477</xdr:rowOff>
    </xdr:from>
    <xdr:to>
      <xdr:col>14</xdr:col>
      <xdr:colOff>789709</xdr:colOff>
      <xdr:row>22</xdr:row>
      <xdr:rowOff>19050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6884484" y="4054927"/>
          <a:ext cx="5888925" cy="574223"/>
        </a:xfrm>
        <a:prstGeom prst="wedgeRectCallout">
          <a:avLst>
            <a:gd name="adj1" fmla="val -19719"/>
            <a:gd name="adj2" fmla="val 13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ユニット全体の情報を表示（余力不足分）</a:t>
          </a:r>
        </a:p>
      </xdr:txBody>
    </xdr:sp>
    <xdr:clientData/>
  </xdr:twoCellAnchor>
  <xdr:twoCellAnchor>
    <xdr:from>
      <xdr:col>15</xdr:col>
      <xdr:colOff>1594758</xdr:colOff>
      <xdr:row>17</xdr:row>
      <xdr:rowOff>206992</xdr:rowOff>
    </xdr:from>
    <xdr:to>
      <xdr:col>18</xdr:col>
      <xdr:colOff>1195612</xdr:colOff>
      <xdr:row>21</xdr:row>
      <xdr:rowOff>29935</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25140558" y="3769342"/>
          <a:ext cx="4039504" cy="661143"/>
        </a:xfrm>
        <a:prstGeom prst="wedgeRectCallout">
          <a:avLst>
            <a:gd name="adj1" fmla="val -20209"/>
            <a:gd name="adj2" fmla="val -145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約定識別</a:t>
          </a:r>
          <a:r>
            <a:rPr kumimoji="1" lang="en-US" altLang="ja-JP" sz="1600"/>
            <a:t>ID</a:t>
          </a:r>
          <a:r>
            <a:rPr kumimoji="1" lang="ja-JP" altLang="en-US" sz="1600"/>
            <a:t>の情報を表示（余力不足分）</a:t>
          </a:r>
        </a:p>
      </xdr:txBody>
    </xdr:sp>
    <xdr:clientData/>
  </xdr:twoCellAnchor>
  <xdr:twoCellAnchor>
    <xdr:from>
      <xdr:col>20</xdr:col>
      <xdr:colOff>413163</xdr:colOff>
      <xdr:row>19</xdr:row>
      <xdr:rowOff>157843</xdr:rowOff>
    </xdr:from>
    <xdr:to>
      <xdr:col>23</xdr:col>
      <xdr:colOff>800100</xdr:colOff>
      <xdr:row>25</xdr:row>
      <xdr:rowOff>190500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32093313" y="4139293"/>
          <a:ext cx="5987637" cy="1289957"/>
        </a:xfrm>
        <a:prstGeom prst="wedgeRectCallout">
          <a:avLst>
            <a:gd name="adj1" fmla="val -22121"/>
            <a:gd name="adj2" fmla="val -362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ユニット全体の情報を表示（応動不履行分）</a:t>
          </a:r>
          <a:endParaRPr kumimoji="1" lang="en-US" altLang="ja-JP" sz="1600"/>
        </a:p>
        <a:p>
          <a:pPr algn="l"/>
          <a:r>
            <a:rPr kumimoji="1" lang="ja-JP" altLang="en-US" sz="1600"/>
            <a:t>アセス</a:t>
          </a:r>
          <a:r>
            <a:rPr kumimoji="1" lang="en-US" altLang="ja-JP" sz="1600"/>
            <a:t>Ⅱ</a:t>
          </a:r>
          <a:r>
            <a:rPr kumimoji="1" lang="ja-JP" altLang="en-US" sz="1600"/>
            <a:t>システム化対象外の電源（指令値が連係されない専用線電源など）は</a:t>
          </a:r>
          <a:r>
            <a:rPr kumimoji="1" lang="en-US" altLang="ja-JP" sz="1600"/>
            <a:t>T</a:t>
          </a:r>
          <a:r>
            <a:rPr kumimoji="1" lang="ja-JP" altLang="en-US" sz="1600"/>
            <a:t>～</a:t>
          </a:r>
          <a:r>
            <a:rPr kumimoji="1" lang="en-US" altLang="ja-JP" sz="1600"/>
            <a:t>Y</a:t>
          </a:r>
          <a:r>
            <a:rPr kumimoji="1" lang="ja-JP" altLang="en-US" sz="1600"/>
            <a:t>列はブランク、アセス</a:t>
          </a:r>
          <a:r>
            <a:rPr kumimoji="1" lang="en-US" altLang="ja-JP" sz="1600"/>
            <a:t>Ⅱ</a:t>
          </a:r>
          <a:r>
            <a:rPr kumimoji="1" lang="ja-JP" altLang="en-US" sz="1600"/>
            <a:t>結果のみを表示</a:t>
          </a:r>
        </a:p>
      </xdr:txBody>
    </xdr:sp>
    <xdr:clientData/>
  </xdr:twoCellAnchor>
  <xdr:twoCellAnchor>
    <xdr:from>
      <xdr:col>26</xdr:col>
      <xdr:colOff>939030</xdr:colOff>
      <xdr:row>43</xdr:row>
      <xdr:rowOff>51955</xdr:rowOff>
    </xdr:from>
    <xdr:to>
      <xdr:col>31</xdr:col>
      <xdr:colOff>21166</xdr:colOff>
      <xdr:row>46</xdr:row>
      <xdr:rowOff>190500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41861894" y="8988137"/>
          <a:ext cx="5818908" cy="761999"/>
        </a:xfrm>
        <a:prstGeom prst="wedgeRectCallout">
          <a:avLst>
            <a:gd name="adj1" fmla="val -29000"/>
            <a:gd name="adj2" fmla="val -101582"/>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電源等差替で</a:t>
          </a:r>
          <a:r>
            <a:rPr kumimoji="1" lang="en-US" altLang="ja-JP" sz="1400">
              <a:solidFill>
                <a:sysClr val="windowText" lastClr="000000"/>
              </a:solidFill>
            </a:rPr>
            <a:t>0.5</a:t>
          </a:r>
          <a:r>
            <a:rPr kumimoji="1" lang="ja-JP" altLang="en-US" sz="1400">
              <a:solidFill>
                <a:sysClr val="windowText" lastClr="000000"/>
              </a:solidFill>
            </a:rPr>
            <a:t>倍と表示すると違和感があり、約定料金を表示し、</a:t>
          </a:r>
          <a:r>
            <a:rPr kumimoji="1" lang="en-US" altLang="ja-JP" sz="1400">
              <a:solidFill>
                <a:sysClr val="windowText" lastClr="000000"/>
              </a:solidFill>
            </a:rPr>
            <a:t>1.5</a:t>
          </a:r>
          <a:r>
            <a:rPr kumimoji="1" lang="ja-JP" altLang="en-US" sz="1400">
              <a:solidFill>
                <a:sysClr val="windowText" lastClr="000000"/>
              </a:solidFill>
            </a:rPr>
            <a:t>倍のペナルティを表示する。</a:t>
          </a:r>
        </a:p>
      </xdr:txBody>
    </xdr:sp>
    <xdr:clientData/>
  </xdr:twoCellAnchor>
  <xdr:twoCellAnchor>
    <xdr:from>
      <xdr:col>23</xdr:col>
      <xdr:colOff>871684</xdr:colOff>
      <xdr:row>43</xdr:row>
      <xdr:rowOff>76969</xdr:rowOff>
    </xdr:from>
    <xdr:to>
      <xdr:col>26</xdr:col>
      <xdr:colOff>421410</xdr:colOff>
      <xdr:row>46</xdr:row>
      <xdr:rowOff>180877</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36028459" y="9087619"/>
          <a:ext cx="4016951" cy="732558"/>
        </a:xfrm>
        <a:prstGeom prst="wedgeRectCallout">
          <a:avLst>
            <a:gd name="adj1" fmla="val -35874"/>
            <a:gd name="adj2" fmla="val -91587"/>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許容値（上下限）に適用する</a:t>
          </a:r>
          <a:r>
            <a:rPr kumimoji="1" lang="en-US" altLang="ja-JP" sz="1400">
              <a:solidFill>
                <a:sysClr val="windowText" lastClr="000000"/>
              </a:solidFill>
            </a:rPr>
            <a:t>±10</a:t>
          </a:r>
          <a:r>
            <a:rPr kumimoji="1" lang="ja-JP" altLang="en-US" sz="1400">
              <a:solidFill>
                <a:sysClr val="windowText" lastClr="000000"/>
              </a:solidFill>
            </a:rPr>
            <a:t>％は電源差替反映後の約定量の合計。</a:t>
          </a:r>
          <a:endParaRPr kumimoji="1" lang="ja-JP" altLang="en-US" sz="1400">
            <a:solidFill>
              <a:srgbClr val="00B050"/>
            </a:solidFill>
          </a:endParaRPr>
        </a:p>
      </xdr:txBody>
    </xdr:sp>
    <xdr:clientData/>
  </xdr:twoCellAnchor>
  <xdr:twoCellAnchor>
    <xdr:from>
      <xdr:col>6</xdr:col>
      <xdr:colOff>1522077</xdr:colOff>
      <xdr:row>43</xdr:row>
      <xdr:rowOff>99099</xdr:rowOff>
    </xdr:from>
    <xdr:to>
      <xdr:col>9</xdr:col>
      <xdr:colOff>363682</xdr:colOff>
      <xdr:row>46</xdr:row>
      <xdr:rowOff>0</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10804622" y="9035281"/>
          <a:ext cx="4106333" cy="524355"/>
        </a:xfrm>
        <a:prstGeom prst="wedgeRectCallout">
          <a:avLst>
            <a:gd name="adj1" fmla="val 16805"/>
            <a:gd name="adj2" fmla="val -93488"/>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ｃｓｖは基本的にブランク許容と考えている。</a:t>
          </a:r>
          <a:endParaRPr kumimoji="1" lang="en-US" altLang="ja-JP" sz="1400">
            <a:solidFill>
              <a:sysClr val="windowText" lastClr="000000"/>
            </a:solidFill>
          </a:endParaRPr>
        </a:p>
      </xdr:txBody>
    </xdr:sp>
    <xdr:clientData/>
  </xdr:twoCellAnchor>
  <xdr:twoCellAnchor>
    <xdr:from>
      <xdr:col>21</xdr:col>
      <xdr:colOff>606136</xdr:colOff>
      <xdr:row>43</xdr:row>
      <xdr:rowOff>31749</xdr:rowOff>
    </xdr:from>
    <xdr:to>
      <xdr:col>23</xdr:col>
      <xdr:colOff>665789</xdr:colOff>
      <xdr:row>45</xdr:row>
      <xdr:rowOff>173182</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2991136" y="8967931"/>
          <a:ext cx="3800380" cy="557069"/>
        </a:xfrm>
        <a:prstGeom prst="wedgeRectCallout">
          <a:avLst>
            <a:gd name="adj1" fmla="val -14139"/>
            <a:gd name="adj2" fmla="val -120193"/>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許容値（下限）はマイナスを許容</a:t>
          </a:r>
          <a:endParaRPr kumimoji="1" lang="en-US" altLang="ja-JP" sz="1400">
            <a:solidFill>
              <a:sysClr val="windowText" lastClr="000000"/>
            </a:solidFill>
          </a:endParaRPr>
        </a:p>
      </xdr:txBody>
    </xdr:sp>
    <xdr:clientData/>
  </xdr:twoCellAnchor>
  <xdr:twoCellAnchor>
    <xdr:from>
      <xdr:col>10</xdr:col>
      <xdr:colOff>628650</xdr:colOff>
      <xdr:row>24</xdr:row>
      <xdr:rowOff>3585</xdr:rowOff>
    </xdr:from>
    <xdr:to>
      <xdr:col>14</xdr:col>
      <xdr:colOff>949035</xdr:colOff>
      <xdr:row>26</xdr:row>
      <xdr:rowOff>133350</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16859250" y="5032785"/>
          <a:ext cx="6073485" cy="548865"/>
        </a:xfrm>
        <a:prstGeom prst="wedgeRectCallout">
          <a:avLst>
            <a:gd name="adj1" fmla="val -20209"/>
            <a:gd name="adj2" fmla="val -145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約定識別</a:t>
          </a:r>
          <a:r>
            <a:rPr kumimoji="1" lang="en-US" altLang="ja-JP" sz="1600"/>
            <a:t>ID</a:t>
          </a:r>
          <a:r>
            <a:rPr kumimoji="1" lang="ja-JP" altLang="en-US" sz="1600"/>
            <a:t>ごとの約定量がゼロになった以降は表示しない。</a:t>
          </a:r>
          <a:endParaRPr kumimoji="1" lang="en-US" altLang="ja-JP" sz="1600"/>
        </a:p>
      </xdr:txBody>
    </xdr:sp>
    <xdr:clientData/>
  </xdr:twoCellAnchor>
  <xdr:twoCellAnchor>
    <xdr:from>
      <xdr:col>2</xdr:col>
      <xdr:colOff>1292678</xdr:colOff>
      <xdr:row>42</xdr:row>
      <xdr:rowOff>122464</xdr:rowOff>
    </xdr:from>
    <xdr:to>
      <xdr:col>5</xdr:col>
      <xdr:colOff>773818</xdr:colOff>
      <xdr:row>48</xdr:row>
      <xdr:rowOff>13607</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3129642" y="8694964"/>
          <a:ext cx="4107569" cy="1115786"/>
        </a:xfrm>
        <a:prstGeom prst="wedgeRectCallout">
          <a:avLst>
            <a:gd name="adj1" fmla="val 14817"/>
            <a:gd name="adj2" fmla="val -82567"/>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MMS</a:t>
          </a:r>
          <a:r>
            <a:rPr kumimoji="1" lang="ja-JP" altLang="en-US" sz="1400">
              <a:solidFill>
                <a:sysClr val="windowText" lastClr="000000"/>
              </a:solidFill>
            </a:rPr>
            <a:t>約定識別</a:t>
          </a:r>
          <a:r>
            <a:rPr kumimoji="1" lang="en-US" altLang="ja-JP" sz="1400">
              <a:solidFill>
                <a:sysClr val="windowText" lastClr="000000"/>
              </a:solidFill>
            </a:rPr>
            <a:t>ID</a:t>
          </a:r>
          <a:r>
            <a:rPr kumimoji="1" lang="ja-JP" altLang="en-US" sz="1400">
              <a:solidFill>
                <a:sysClr val="windowText" lastClr="000000"/>
              </a:solidFill>
            </a:rPr>
            <a:t>は少なくとも</a:t>
          </a:r>
          <a:r>
            <a:rPr kumimoji="1" lang="en-US" altLang="ja-JP" sz="1400">
              <a:solidFill>
                <a:sysClr val="windowText" lastClr="000000"/>
              </a:solidFill>
            </a:rPr>
            <a:t>30</a:t>
          </a:r>
          <a:r>
            <a:rPr kumimoji="1" lang="ja-JP" altLang="en-US" sz="1400">
              <a:solidFill>
                <a:sysClr val="windowText" lastClr="000000"/>
              </a:solidFill>
            </a:rPr>
            <a:t>分コマ単位で全約定から当該約定を一意に特定できるコードとなる予定。事業者へも通知可能なものとして依頼。</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603249</xdr:colOff>
      <xdr:row>1</xdr:row>
      <xdr:rowOff>31749</xdr:rowOff>
    </xdr:from>
    <xdr:to>
      <xdr:col>20</xdr:col>
      <xdr:colOff>222249</xdr:colOff>
      <xdr:row>8</xdr:row>
      <xdr:rowOff>31749</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3341349" y="241299"/>
          <a:ext cx="5791200" cy="1466850"/>
        </a:xfrm>
        <a:prstGeom prst="wedgeRectCallout">
          <a:avLst>
            <a:gd name="adj1" fmla="val -55645"/>
            <a:gd name="adj2" fmla="val 251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Ⅰ´</a:t>
          </a:r>
          <a:r>
            <a:rPr kumimoji="1" lang="ja-JP" altLang="en-US" sz="1100"/>
            <a:t>は発動フラグが立った時のみ表示する。</a:t>
          </a:r>
          <a:endParaRPr kumimoji="1" lang="en-US" altLang="ja-JP" sz="1100"/>
        </a:p>
        <a:p>
          <a:pPr algn="l"/>
          <a:r>
            <a:rPr kumimoji="1" lang="ja-JP" altLang="en-US" sz="1100"/>
            <a:t>電源</a:t>
          </a:r>
          <a:r>
            <a:rPr kumimoji="1" lang="en-US" altLang="ja-JP" sz="1100"/>
            <a:t>Ⅱ</a:t>
          </a:r>
          <a:r>
            <a:rPr kumimoji="1" lang="ja-JP" altLang="en-US" sz="1100"/>
            <a:t>契約を締結していれば</a:t>
          </a:r>
          <a:r>
            <a:rPr kumimoji="1" lang="en-US" altLang="ja-JP" sz="1100"/>
            <a:t>14211</a:t>
          </a:r>
          <a:r>
            <a:rPr kumimoji="1" lang="ja-JP" altLang="en-US" sz="1100"/>
            <a:t>の帳票で出力する。</a:t>
          </a:r>
          <a:endParaRPr kumimoji="1" lang="en-US" altLang="ja-JP" sz="1100"/>
        </a:p>
        <a:p>
          <a:pPr algn="l"/>
          <a:r>
            <a:rPr kumimoji="1" lang="ja-JP" altLang="en-US" sz="1100"/>
            <a:t>（電源</a:t>
          </a:r>
          <a:r>
            <a:rPr kumimoji="1" lang="en-US" altLang="ja-JP" sz="1100"/>
            <a:t>Ⅰ´</a:t>
          </a:r>
          <a:r>
            <a:rPr kumimoji="1" lang="ja-JP" altLang="en-US" sz="1100"/>
            <a:t>の上限単価の反映方法は現状何も決まっていないため、無視して電源</a:t>
          </a:r>
          <a:r>
            <a:rPr kumimoji="1" lang="en-US" altLang="ja-JP" sz="1100"/>
            <a:t>Ⅱ</a:t>
          </a:r>
          <a:r>
            <a:rPr kumimoji="1" lang="ja-JP" altLang="en-US" sz="1100"/>
            <a:t>契約の精算方法で算定し、乖離部分はシステム外で算定し補正額登録機能で処理する。）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746125</xdr:colOff>
      <xdr:row>13</xdr:row>
      <xdr:rowOff>15875</xdr:rowOff>
    </xdr:from>
    <xdr:to>
      <xdr:col>12</xdr:col>
      <xdr:colOff>285750</xdr:colOff>
      <xdr:row>19</xdr:row>
      <xdr:rowOff>31750</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12509500" y="2698750"/>
          <a:ext cx="5762625" cy="1254125"/>
        </a:xfrm>
        <a:prstGeom prst="wedgeRectCallout">
          <a:avLst>
            <a:gd name="adj1" fmla="val 5237"/>
            <a:gd name="adj2" fmla="val -798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Ⅰ´</a:t>
          </a:r>
          <a:r>
            <a:rPr kumimoji="1" lang="ja-JP" altLang="en-US" sz="1200"/>
            <a:t>は発動フラグが立った時のみ表示する。</a:t>
          </a:r>
          <a:endParaRPr kumimoji="1" lang="en-US" altLang="ja-JP" sz="1200"/>
        </a:p>
        <a:p>
          <a:pPr algn="l"/>
          <a:r>
            <a:rPr kumimoji="1" lang="en-US" altLang="ja-JP" sz="1200"/>
            <a:t>DR</a:t>
          </a:r>
          <a:r>
            <a:rPr kumimoji="1" lang="ja-JP" altLang="en-US" sz="1200"/>
            <a:t>は</a:t>
          </a:r>
          <a:r>
            <a:rPr kumimoji="1" lang="en-US" altLang="ja-JP" sz="1200"/>
            <a:t>Ⅱ´</a:t>
          </a:r>
          <a:r>
            <a:rPr kumimoji="1" lang="ja-JP" altLang="en-US" sz="1200"/>
            <a:t>を締結した事例がなく、業務整理が終わっていない。</a:t>
          </a:r>
          <a:endParaRPr kumimoji="1" lang="en-US" altLang="ja-JP" sz="1200"/>
        </a:p>
        <a:p>
          <a:pPr algn="l"/>
          <a:r>
            <a:rPr kumimoji="1" lang="en-US" altLang="ja-JP" sz="1200"/>
            <a:t>Ⅱ</a:t>
          </a:r>
          <a:r>
            <a:rPr kumimoji="1" lang="ja-JP" altLang="en-US" sz="1200"/>
            <a:t>契約を締結している場合は</a:t>
          </a:r>
          <a:r>
            <a:rPr kumimoji="1" lang="en-US" altLang="ja-JP" sz="1200"/>
            <a:t>14221</a:t>
          </a:r>
          <a:r>
            <a:rPr kumimoji="1" lang="ja-JP" altLang="en-US" sz="1200"/>
            <a:t>で出力するように設計するが、公募との調整はされる前提</a:t>
          </a:r>
          <a:endParaRPr kumimoji="1" lang="en-US" altLang="ja-JP"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825500</xdr:colOff>
      <xdr:row>31</xdr:row>
      <xdr:rowOff>95250</xdr:rowOff>
    </xdr:from>
    <xdr:to>
      <xdr:col>12</xdr:col>
      <xdr:colOff>460375</xdr:colOff>
      <xdr:row>34</xdr:row>
      <xdr:rowOff>111125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12414250" y="6492875"/>
          <a:ext cx="5762625" cy="635000"/>
        </a:xfrm>
        <a:prstGeom prst="wedgeRectCallout">
          <a:avLst>
            <a:gd name="adj1" fmla="val 6614"/>
            <a:gd name="adj2" fmla="val -1475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選定日については実績の高い順に並べる。</a:t>
          </a:r>
          <a:endParaRPr kumimoji="1" lang="en-US" altLang="ja-JP" sz="1200"/>
        </a:p>
        <a:p>
          <a:pPr algn="l"/>
          <a:r>
            <a:rPr kumimoji="1" lang="ja-JP" altLang="en-US" sz="1200"/>
            <a:t>（需要実績は適当な値を埋めています。）</a:t>
          </a:r>
          <a:endParaRPr kumimoji="1" lang="en-US" altLang="ja-JP"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57</xdr:col>
      <xdr:colOff>76200</xdr:colOff>
      <xdr:row>0</xdr:row>
      <xdr:rowOff>85725</xdr:rowOff>
    </xdr:from>
    <xdr:to>
      <xdr:col>68</xdr:col>
      <xdr:colOff>9525</xdr:colOff>
      <xdr:row>2</xdr:row>
      <xdr:rowOff>85725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4962525" y="85725"/>
          <a:ext cx="876300" cy="304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24-1</a:t>
          </a: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57</xdr:col>
      <xdr:colOff>66675</xdr:colOff>
      <xdr:row>0</xdr:row>
      <xdr:rowOff>38100</xdr:rowOff>
    </xdr:from>
    <xdr:to>
      <xdr:col>68</xdr:col>
      <xdr:colOff>0</xdr:colOff>
      <xdr:row>2</xdr:row>
      <xdr:rowOff>38100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495925" y="38100"/>
          <a:ext cx="981075" cy="304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24-2</a:t>
          </a:r>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57</xdr:col>
      <xdr:colOff>76200</xdr:colOff>
      <xdr:row>0</xdr:row>
      <xdr:rowOff>85725</xdr:rowOff>
    </xdr:from>
    <xdr:to>
      <xdr:col>68</xdr:col>
      <xdr:colOff>9525</xdr:colOff>
      <xdr:row>2</xdr:row>
      <xdr:rowOff>85725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505450" y="85725"/>
          <a:ext cx="981075" cy="304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24-1</a:t>
          </a:r>
          <a:endParaRPr kumimoji="1" lang="ja-JP" altLang="en-US" sz="1100">
            <a:solidFill>
              <a:sysClr val="windowText" lastClr="000000"/>
            </a:solidFill>
          </a:endParaRPr>
        </a:p>
      </xdr:txBody>
    </xdr:sp>
    <xdr:clientData/>
  </xdr:twoCellAnchor>
  <xdr:twoCellAnchor>
    <xdr:from>
      <xdr:col>1</xdr:col>
      <xdr:colOff>0</xdr:colOff>
      <xdr:row>0</xdr:row>
      <xdr:rowOff>76200</xdr:rowOff>
    </xdr:from>
    <xdr:to>
      <xdr:col>12</xdr:col>
      <xdr:colOff>57150</xdr:colOff>
      <xdr:row>2</xdr:row>
      <xdr:rowOff>66675</xdr:rowOff>
    </xdr:to>
    <xdr:sp macro="" textlink="">
      <xdr:nvSpPr>
        <xdr:cNvPr id="3" name="テキスト ボックス 11">
          <a:extLst>
            <a:ext uri="{FF2B5EF4-FFF2-40B4-BE49-F238E27FC236}">
              <a16:creationId xmlns:a16="http://schemas.microsoft.com/office/drawing/2014/main" id="{00000000-0008-0000-0B00-000003000000}"/>
            </a:ext>
          </a:extLst>
        </xdr:cNvPr>
        <xdr:cNvSpPr txBox="1">
          <a:spLocks noChangeArrowheads="1"/>
        </xdr:cNvSpPr>
      </xdr:nvSpPr>
      <xdr:spPr bwMode="auto">
        <a:xfrm>
          <a:off x="95250" y="76200"/>
          <a:ext cx="1104900" cy="295275"/>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游明朝"/>
              <a:ea typeface="游明朝"/>
            </a:rPr>
            <a:t>青字：記載例</a:t>
          </a:r>
          <a:endParaRPr lang="ja-JP" altLang="en-US" sz="1050" b="0" i="0" u="none" strike="noStrike" baseline="0">
            <a:solidFill>
              <a:srgbClr val="0000FF"/>
            </a:solidFill>
            <a:latin typeface="Times New Roman"/>
            <a:ea typeface="游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57</xdr:col>
      <xdr:colOff>66675</xdr:colOff>
      <xdr:row>0</xdr:row>
      <xdr:rowOff>38100</xdr:rowOff>
    </xdr:from>
    <xdr:to>
      <xdr:col>68</xdr:col>
      <xdr:colOff>0</xdr:colOff>
      <xdr:row>2</xdr:row>
      <xdr:rowOff>38100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5495925" y="38100"/>
          <a:ext cx="981075" cy="304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24-2</a:t>
          </a:r>
          <a:endParaRPr kumimoji="1" lang="ja-JP" altLang="en-US" sz="1100">
            <a:solidFill>
              <a:sysClr val="windowText" lastClr="000000"/>
            </a:solidFill>
          </a:endParaRPr>
        </a:p>
      </xdr:txBody>
    </xdr:sp>
    <xdr:clientData/>
  </xdr:twoCellAnchor>
  <xdr:twoCellAnchor>
    <xdr:from>
      <xdr:col>1</xdr:col>
      <xdr:colOff>0</xdr:colOff>
      <xdr:row>0</xdr:row>
      <xdr:rowOff>69273</xdr:rowOff>
    </xdr:from>
    <xdr:to>
      <xdr:col>12</xdr:col>
      <xdr:colOff>57150</xdr:colOff>
      <xdr:row>2</xdr:row>
      <xdr:rowOff>52821</xdr:rowOff>
    </xdr:to>
    <xdr:sp macro="" textlink="">
      <xdr:nvSpPr>
        <xdr:cNvPr id="3" name="テキスト ボックス 11">
          <a:extLst>
            <a:ext uri="{FF2B5EF4-FFF2-40B4-BE49-F238E27FC236}">
              <a16:creationId xmlns:a16="http://schemas.microsoft.com/office/drawing/2014/main" id="{00000000-0008-0000-0C00-000003000000}"/>
            </a:ext>
          </a:extLst>
        </xdr:cNvPr>
        <xdr:cNvSpPr txBox="1">
          <a:spLocks noChangeArrowheads="1"/>
        </xdr:cNvSpPr>
      </xdr:nvSpPr>
      <xdr:spPr bwMode="auto">
        <a:xfrm>
          <a:off x="95250" y="69273"/>
          <a:ext cx="1104900" cy="295275"/>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游明朝"/>
              <a:ea typeface="游明朝"/>
            </a:rPr>
            <a:t>青字：記載例</a:t>
          </a:r>
          <a:endParaRPr lang="ja-JP" altLang="en-US" sz="1050" b="0" i="0" u="none" strike="noStrike" baseline="0">
            <a:solidFill>
              <a:srgbClr val="0000FF"/>
            </a:solidFill>
            <a:latin typeface="Times New Roman"/>
            <a:ea typeface="游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7"/>
  <sheetViews>
    <sheetView view="pageBreakPreview" zoomScale="90" zoomScaleNormal="110" zoomScaleSheetLayoutView="90" workbookViewId="0">
      <selection activeCell="AD15" sqref="AD15"/>
    </sheetView>
  </sheetViews>
  <sheetFormatPr defaultColWidth="1.25" defaultRowHeight="12" customHeight="1"/>
  <cols>
    <col min="1" max="16384" width="1.25" style="1"/>
  </cols>
  <sheetData>
    <row r="1" spans="1:73" ht="12" customHeight="1">
      <c r="A1" s="121" t="s">
        <v>1</v>
      </c>
      <c r="B1" s="121"/>
      <c r="C1" s="121"/>
      <c r="D1" s="121"/>
      <c r="E1" s="121"/>
      <c r="F1" s="121"/>
      <c r="G1" s="121"/>
      <c r="H1" s="121"/>
      <c r="I1" s="123"/>
      <c r="J1" s="123"/>
      <c r="K1" s="123"/>
      <c r="L1" s="123"/>
      <c r="M1" s="123"/>
      <c r="N1" s="123"/>
      <c r="O1" s="123"/>
      <c r="P1" s="123"/>
      <c r="Q1" s="123"/>
      <c r="R1" s="123"/>
      <c r="S1" s="123"/>
      <c r="T1" s="123"/>
      <c r="U1" s="123"/>
      <c r="V1" s="123"/>
      <c r="W1" s="123"/>
      <c r="X1" s="123"/>
      <c r="Y1" s="123"/>
      <c r="Z1" s="123"/>
      <c r="AA1" s="123"/>
      <c r="AB1" s="123"/>
      <c r="AC1" s="123"/>
      <c r="AD1" s="123"/>
      <c r="AE1" s="121" t="s">
        <v>65</v>
      </c>
      <c r="AF1" s="121"/>
      <c r="AG1" s="121"/>
      <c r="AH1" s="121"/>
      <c r="AI1" s="121"/>
      <c r="AJ1" s="121"/>
      <c r="AK1" s="121"/>
      <c r="AL1" s="122"/>
      <c r="AM1" s="122"/>
      <c r="AN1" s="122"/>
      <c r="AO1" s="122"/>
      <c r="AP1" s="122"/>
      <c r="AQ1" s="122"/>
      <c r="AR1" s="121" t="s">
        <v>70</v>
      </c>
      <c r="AS1" s="121"/>
      <c r="AT1" s="121"/>
      <c r="AU1" s="121"/>
      <c r="AV1" s="121"/>
      <c r="AW1" s="121"/>
      <c r="AX1" s="121"/>
      <c r="AY1" s="126"/>
      <c r="AZ1" s="126"/>
      <c r="BA1" s="126"/>
      <c r="BB1" s="126"/>
      <c r="BC1" s="126"/>
      <c r="BD1" s="126"/>
      <c r="BE1" s="121" t="s">
        <v>2</v>
      </c>
      <c r="BF1" s="121"/>
      <c r="BG1" s="121"/>
      <c r="BH1" s="121"/>
      <c r="BI1" s="121"/>
      <c r="BJ1" s="121"/>
      <c r="BK1" s="121"/>
      <c r="BL1" s="121"/>
      <c r="BM1" s="122"/>
      <c r="BN1" s="122"/>
      <c r="BO1" s="122"/>
      <c r="BP1" s="122"/>
      <c r="BQ1" s="122"/>
      <c r="BR1" s="122"/>
      <c r="BS1" s="122"/>
    </row>
    <row r="2" spans="1:73" ht="12" customHeight="1">
      <c r="A2" s="121" t="s">
        <v>0</v>
      </c>
      <c r="B2" s="121"/>
      <c r="C2" s="121"/>
      <c r="D2" s="121"/>
      <c r="E2" s="121"/>
      <c r="F2" s="121"/>
      <c r="G2" s="121"/>
      <c r="H2" s="121"/>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U2" s="1" t="s">
        <v>69</v>
      </c>
    </row>
    <row r="3" spans="1:73" ht="12" customHeight="1">
      <c r="A3" s="121" t="s">
        <v>66</v>
      </c>
      <c r="B3" s="121"/>
      <c r="C3" s="121"/>
      <c r="D3" s="121"/>
      <c r="E3" s="121"/>
      <c r="F3" s="121"/>
      <c r="G3" s="121"/>
      <c r="H3" s="121"/>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row>
    <row r="4" spans="1:73" ht="12" customHeight="1">
      <c r="A4" s="121"/>
      <c r="B4" s="121"/>
      <c r="C4" s="121"/>
      <c r="D4" s="121"/>
      <c r="E4" s="121"/>
      <c r="F4" s="121"/>
      <c r="G4" s="121"/>
      <c r="H4" s="121"/>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row>
    <row r="5" spans="1:73" ht="12" customHeight="1" thickBot="1"/>
    <row r="6" spans="1:73" ht="12" customHeight="1">
      <c r="A6" s="127" t="s">
        <v>3</v>
      </c>
      <c r="B6" s="127"/>
      <c r="C6" s="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2"/>
    </row>
    <row r="7" spans="1:73" ht="12" customHeight="1">
      <c r="A7" s="127" t="s">
        <v>4</v>
      </c>
      <c r="B7" s="127"/>
      <c r="C7" s="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4"/>
      <c r="AW7" s="14"/>
      <c r="AX7" s="14"/>
      <c r="AY7" s="14"/>
      <c r="AZ7" s="14"/>
      <c r="BA7" s="14"/>
      <c r="BB7" s="14"/>
      <c r="BC7" s="14"/>
      <c r="BD7" s="14"/>
      <c r="BE7" s="14"/>
      <c r="BF7" s="14"/>
      <c r="BG7" s="14"/>
      <c r="BH7" s="14"/>
      <c r="BI7" s="14"/>
      <c r="BJ7" s="14"/>
      <c r="BK7" s="14"/>
      <c r="BL7" s="14"/>
      <c r="BM7" s="14"/>
      <c r="BN7" s="14"/>
      <c r="BO7" s="14"/>
      <c r="BP7" s="14"/>
      <c r="BQ7" s="14"/>
      <c r="BR7" s="14"/>
      <c r="BS7" s="15"/>
    </row>
    <row r="8" spans="1:73" ht="12" customHeight="1">
      <c r="A8" s="127" t="s">
        <v>5</v>
      </c>
      <c r="B8" s="127"/>
      <c r="C8" s="5"/>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5"/>
    </row>
    <row r="9" spans="1:73" ht="12" customHeight="1">
      <c r="A9" s="127" t="s">
        <v>6</v>
      </c>
      <c r="B9" s="127"/>
      <c r="C9" s="5"/>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5"/>
    </row>
    <row r="10" spans="1:73" ht="12" customHeight="1">
      <c r="A10" s="127" t="s">
        <v>7</v>
      </c>
      <c r="B10" s="127"/>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5"/>
    </row>
    <row r="11" spans="1:73" ht="12" customHeight="1">
      <c r="A11" s="127" t="s">
        <v>8</v>
      </c>
      <c r="B11" s="127"/>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6"/>
      <c r="BS11" s="15"/>
    </row>
    <row r="12" spans="1:73" ht="12" customHeight="1">
      <c r="A12" s="127" t="s">
        <v>9</v>
      </c>
      <c r="B12" s="127"/>
      <c r="C12" s="5"/>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5"/>
    </row>
    <row r="13" spans="1:73" ht="12" customHeight="1">
      <c r="A13" s="127" t="s">
        <v>10</v>
      </c>
      <c r="B13" s="127"/>
      <c r="C13" s="5"/>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5"/>
    </row>
    <row r="14" spans="1:73" ht="12" customHeight="1">
      <c r="A14" s="127" t="s">
        <v>11</v>
      </c>
      <c r="B14" s="127"/>
      <c r="C14" s="5"/>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5"/>
    </row>
    <row r="15" spans="1:73" ht="12" customHeight="1">
      <c r="A15" s="127" t="s">
        <v>12</v>
      </c>
      <c r="B15" s="127"/>
      <c r="C15" s="5"/>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5"/>
    </row>
    <row r="16" spans="1:73" ht="12" customHeight="1">
      <c r="A16" s="127" t="s">
        <v>13</v>
      </c>
      <c r="B16" s="127"/>
      <c r="C16" s="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5"/>
    </row>
    <row r="17" spans="1:71" ht="12" customHeight="1">
      <c r="A17" s="127" t="s">
        <v>14</v>
      </c>
      <c r="B17" s="127"/>
      <c r="C17" s="5"/>
      <c r="D17" s="18"/>
      <c r="E17" s="18"/>
      <c r="F17" s="18"/>
      <c r="G17" s="18"/>
      <c r="H17" s="18"/>
      <c r="I17" s="18"/>
      <c r="J17" s="18"/>
      <c r="K17" s="18"/>
      <c r="L17" s="18"/>
      <c r="M17" s="18"/>
      <c r="N17" s="18"/>
      <c r="O17" s="19"/>
      <c r="P17" s="19"/>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5"/>
    </row>
    <row r="18" spans="1:71" ht="12" customHeight="1">
      <c r="A18" s="127" t="s">
        <v>15</v>
      </c>
      <c r="B18" s="127"/>
      <c r="C18" s="5"/>
      <c r="D18" s="18"/>
      <c r="E18" s="13"/>
      <c r="F18" s="20"/>
      <c r="G18" s="20"/>
      <c r="H18" s="20"/>
      <c r="I18" s="20"/>
      <c r="J18" s="20"/>
      <c r="K18" s="20"/>
      <c r="L18" s="20"/>
      <c r="M18" s="20"/>
      <c r="N18" s="20"/>
      <c r="O18" s="20"/>
      <c r="P18" s="20"/>
      <c r="Q18" s="20"/>
      <c r="R18" s="20"/>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13"/>
      <c r="BR18" s="13"/>
      <c r="BS18" s="15"/>
    </row>
    <row r="19" spans="1:71" ht="12" customHeight="1">
      <c r="A19" s="127" t="s">
        <v>16</v>
      </c>
      <c r="B19" s="127"/>
      <c r="C19" s="5"/>
      <c r="D19" s="18"/>
      <c r="E19" s="13"/>
      <c r="F19" s="20"/>
      <c r="G19" s="20"/>
      <c r="H19" s="20"/>
      <c r="I19" s="20"/>
      <c r="J19" s="20"/>
      <c r="K19" s="20"/>
      <c r="L19" s="20"/>
      <c r="M19" s="20"/>
      <c r="N19" s="20"/>
      <c r="O19" s="20"/>
      <c r="P19" s="20"/>
      <c r="Q19" s="20"/>
      <c r="R19" s="20"/>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13"/>
      <c r="BR19" s="13"/>
      <c r="BS19" s="15"/>
    </row>
    <row r="20" spans="1:71" ht="12" customHeight="1">
      <c r="A20" s="127" t="s">
        <v>17</v>
      </c>
      <c r="B20" s="127"/>
      <c r="C20" s="5"/>
      <c r="D20" s="18"/>
      <c r="E20" s="13"/>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13"/>
      <c r="BR20" s="13"/>
      <c r="BS20" s="15"/>
    </row>
    <row r="21" spans="1:71" ht="12" customHeight="1">
      <c r="A21" s="127" t="s">
        <v>18</v>
      </c>
      <c r="B21" s="127"/>
      <c r="C21" s="5"/>
      <c r="D21" s="18"/>
      <c r="E21" s="13"/>
      <c r="F21" s="20"/>
      <c r="G21" s="20"/>
      <c r="H21" s="20"/>
      <c r="I21" s="20"/>
      <c r="J21" s="20"/>
      <c r="K21" s="20"/>
      <c r="L21" s="20"/>
      <c r="M21" s="20"/>
      <c r="N21" s="20"/>
      <c r="O21" s="20"/>
      <c r="P21" s="20"/>
      <c r="Q21" s="20"/>
      <c r="R21" s="20"/>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13"/>
      <c r="BR21" s="13"/>
      <c r="BS21" s="15"/>
    </row>
    <row r="22" spans="1:71" ht="12" customHeight="1">
      <c r="A22" s="127" t="s">
        <v>19</v>
      </c>
      <c r="B22" s="127"/>
      <c r="C22" s="5"/>
      <c r="D22" s="18"/>
      <c r="E22" s="13"/>
      <c r="F22" s="20"/>
      <c r="G22" s="20"/>
      <c r="H22" s="20"/>
      <c r="I22" s="20"/>
      <c r="J22" s="20"/>
      <c r="K22" s="20"/>
      <c r="L22" s="20"/>
      <c r="M22" s="20"/>
      <c r="N22" s="20"/>
      <c r="O22" s="20"/>
      <c r="P22" s="20"/>
      <c r="Q22" s="20"/>
      <c r="R22" s="20"/>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13"/>
      <c r="BR22" s="13"/>
      <c r="BS22" s="15"/>
    </row>
    <row r="23" spans="1:71" ht="12" customHeight="1">
      <c r="A23" s="127" t="s">
        <v>20</v>
      </c>
      <c r="B23" s="127"/>
      <c r="C23" s="5"/>
      <c r="D23" s="18"/>
      <c r="E23" s="13"/>
      <c r="F23" s="20"/>
      <c r="G23" s="20"/>
      <c r="H23" s="20"/>
      <c r="I23" s="20"/>
      <c r="J23" s="20"/>
      <c r="K23" s="20"/>
      <c r="L23" s="20"/>
      <c r="M23" s="20"/>
      <c r="N23" s="20"/>
      <c r="O23" s="20"/>
      <c r="P23" s="20"/>
      <c r="Q23" s="20"/>
      <c r="R23" s="20"/>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13"/>
      <c r="BR23" s="13"/>
      <c r="BS23" s="15"/>
    </row>
    <row r="24" spans="1:71" ht="12" customHeight="1">
      <c r="A24" s="127" t="s">
        <v>21</v>
      </c>
      <c r="B24" s="127"/>
      <c r="C24" s="5"/>
      <c r="D24" s="18"/>
      <c r="E24" s="13"/>
      <c r="F24" s="20"/>
      <c r="G24" s="20"/>
      <c r="H24" s="20"/>
      <c r="I24" s="20"/>
      <c r="J24" s="20"/>
      <c r="K24" s="20"/>
      <c r="L24" s="20"/>
      <c r="M24" s="20"/>
      <c r="N24" s="20"/>
      <c r="O24" s="20"/>
      <c r="P24" s="20"/>
      <c r="Q24" s="20"/>
      <c r="R24" s="20"/>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13"/>
      <c r="BR24" s="13"/>
      <c r="BS24" s="15"/>
    </row>
    <row r="25" spans="1:71" ht="12" customHeight="1">
      <c r="A25" s="127" t="s">
        <v>22</v>
      </c>
      <c r="B25" s="127"/>
      <c r="C25" s="5"/>
      <c r="D25" s="13"/>
      <c r="E25" s="13"/>
      <c r="F25" s="20"/>
      <c r="G25" s="20"/>
      <c r="H25" s="20"/>
      <c r="I25" s="20"/>
      <c r="J25" s="20"/>
      <c r="K25" s="20"/>
      <c r="L25" s="20"/>
      <c r="M25" s="20"/>
      <c r="N25" s="20"/>
      <c r="O25" s="20"/>
      <c r="P25" s="20"/>
      <c r="Q25" s="20"/>
      <c r="R25" s="20"/>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13"/>
      <c r="BR25" s="13"/>
      <c r="BS25" s="15"/>
    </row>
    <row r="26" spans="1:71" ht="12" customHeight="1">
      <c r="A26" s="127" t="s">
        <v>23</v>
      </c>
      <c r="B26" s="127"/>
      <c r="C26" s="5"/>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5"/>
    </row>
    <row r="27" spans="1:71" ht="12" customHeight="1">
      <c r="A27" s="127" t="s">
        <v>24</v>
      </c>
      <c r="B27" s="127"/>
      <c r="C27" s="5"/>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5"/>
    </row>
    <row r="28" spans="1:71" ht="12" customHeight="1">
      <c r="A28" s="127" t="s">
        <v>25</v>
      </c>
      <c r="B28" s="127"/>
      <c r="C28" s="5"/>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5"/>
    </row>
    <row r="29" spans="1:71" ht="12" customHeight="1">
      <c r="A29" s="127" t="s">
        <v>26</v>
      </c>
      <c r="B29" s="127"/>
      <c r="C29" s="5"/>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5"/>
    </row>
    <row r="30" spans="1:71" ht="12" customHeight="1">
      <c r="A30" s="127" t="s">
        <v>27</v>
      </c>
      <c r="B30" s="127"/>
      <c r="C30" s="5"/>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5"/>
    </row>
    <row r="31" spans="1:71" ht="12" customHeight="1">
      <c r="A31" s="127" t="s">
        <v>28</v>
      </c>
      <c r="B31" s="127"/>
      <c r="C31" s="5"/>
      <c r="D31" s="13"/>
      <c r="E31" s="13"/>
      <c r="F31" s="1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3"/>
      <c r="BG31" s="14"/>
      <c r="BH31" s="14"/>
      <c r="BI31" s="13"/>
      <c r="BJ31" s="13"/>
      <c r="BK31" s="13"/>
      <c r="BL31" s="13"/>
      <c r="BM31" s="13"/>
      <c r="BN31" s="13"/>
      <c r="BO31" s="13"/>
      <c r="BP31" s="13"/>
      <c r="BQ31" s="13"/>
      <c r="BR31" s="13"/>
      <c r="BS31" s="15"/>
    </row>
    <row r="32" spans="1:71" ht="12" customHeight="1">
      <c r="A32" s="127" t="s">
        <v>29</v>
      </c>
      <c r="B32" s="127"/>
      <c r="C32" s="5"/>
      <c r="D32" s="13"/>
      <c r="E32" s="13"/>
      <c r="F32" s="1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3"/>
      <c r="BG32" s="13"/>
      <c r="BH32" s="13"/>
      <c r="BI32" s="13"/>
      <c r="BJ32" s="13"/>
      <c r="BK32" s="13"/>
      <c r="BL32" s="13"/>
      <c r="BM32" s="13"/>
      <c r="BN32" s="13"/>
      <c r="BO32" s="13"/>
      <c r="BP32" s="13"/>
      <c r="BQ32" s="13"/>
      <c r="BR32" s="13"/>
      <c r="BS32" s="15"/>
    </row>
    <row r="33" spans="1:71" ht="12" customHeight="1">
      <c r="A33" s="127" t="s">
        <v>30</v>
      </c>
      <c r="B33" s="127"/>
      <c r="C33" s="5"/>
      <c r="D33" s="13"/>
      <c r="E33" s="13"/>
      <c r="F33" s="13"/>
      <c r="G33" s="14"/>
      <c r="H33" s="14"/>
      <c r="I33" s="14"/>
      <c r="J33" s="14"/>
      <c r="K33" s="14"/>
      <c r="L33" s="14"/>
      <c r="M33" s="14"/>
      <c r="N33" s="14"/>
      <c r="O33" s="14"/>
      <c r="P33" s="13"/>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3"/>
      <c r="BG33" s="13"/>
      <c r="BH33" s="13"/>
      <c r="BI33" s="13"/>
      <c r="BJ33" s="13"/>
      <c r="BK33" s="13"/>
      <c r="BL33" s="13"/>
      <c r="BM33" s="13"/>
      <c r="BN33" s="13"/>
      <c r="BO33" s="13"/>
      <c r="BP33" s="13"/>
      <c r="BQ33" s="13"/>
      <c r="BR33" s="13"/>
      <c r="BS33" s="15"/>
    </row>
    <row r="34" spans="1:71" ht="12" customHeight="1">
      <c r="A34" s="127" t="s">
        <v>31</v>
      </c>
      <c r="B34" s="127"/>
      <c r="C34" s="5"/>
      <c r="D34" s="13"/>
      <c r="E34" s="13"/>
      <c r="F34" s="13"/>
      <c r="G34" s="14"/>
      <c r="H34" s="14"/>
      <c r="I34" s="14"/>
      <c r="J34" s="14"/>
      <c r="K34" s="14"/>
      <c r="L34" s="14"/>
      <c r="M34" s="14"/>
      <c r="N34" s="14"/>
      <c r="O34" s="14"/>
      <c r="P34" s="13"/>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3"/>
      <c r="BG34" s="13"/>
      <c r="BH34" s="13"/>
      <c r="BI34" s="13"/>
      <c r="BJ34" s="13"/>
      <c r="BK34" s="13"/>
      <c r="BL34" s="13"/>
      <c r="BM34" s="13"/>
      <c r="BN34" s="13"/>
      <c r="BO34" s="13"/>
      <c r="BP34" s="13"/>
      <c r="BQ34" s="13"/>
      <c r="BR34" s="13"/>
      <c r="BS34" s="15"/>
    </row>
    <row r="35" spans="1:71" ht="12" customHeight="1">
      <c r="A35" s="127" t="s">
        <v>32</v>
      </c>
      <c r="B35" s="127"/>
      <c r="C35" s="5"/>
      <c r="D35" s="13"/>
      <c r="E35" s="13"/>
      <c r="F35" s="1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3"/>
      <c r="BG35" s="13"/>
      <c r="BH35" s="13"/>
      <c r="BI35" s="13"/>
      <c r="BJ35" s="13"/>
      <c r="BK35" s="13"/>
      <c r="BL35" s="13"/>
      <c r="BM35" s="13"/>
      <c r="BN35" s="13"/>
      <c r="BO35" s="13"/>
      <c r="BP35" s="13"/>
      <c r="BQ35" s="13"/>
      <c r="BR35" s="13"/>
      <c r="BS35" s="15"/>
    </row>
    <row r="36" spans="1:71" ht="12" customHeight="1">
      <c r="A36" s="127" t="s">
        <v>33</v>
      </c>
      <c r="B36" s="127"/>
      <c r="C36" s="5"/>
      <c r="D36" s="13"/>
      <c r="E36" s="13"/>
      <c r="F36" s="13"/>
      <c r="G36" s="22"/>
      <c r="H36" s="22"/>
      <c r="I36" s="22"/>
      <c r="J36" s="22"/>
      <c r="K36" s="22"/>
      <c r="L36" s="22"/>
      <c r="M36" s="22"/>
      <c r="N36" s="22"/>
      <c r="O36" s="22"/>
      <c r="P36" s="13"/>
      <c r="Q36" s="13"/>
      <c r="R36" s="13"/>
      <c r="S36" s="13"/>
      <c r="T36" s="13"/>
      <c r="U36" s="13"/>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3"/>
      <c r="BG36" s="13"/>
      <c r="BH36" s="13"/>
      <c r="BI36" s="13"/>
      <c r="BJ36" s="13"/>
      <c r="BK36" s="13"/>
      <c r="BL36" s="13"/>
      <c r="BM36" s="13"/>
      <c r="BN36" s="13"/>
      <c r="BO36" s="13"/>
      <c r="BP36" s="13"/>
      <c r="BQ36" s="13"/>
      <c r="BR36" s="13"/>
      <c r="BS36" s="15"/>
    </row>
    <row r="37" spans="1:71" ht="12" customHeight="1">
      <c r="A37" s="127" t="s">
        <v>34</v>
      </c>
      <c r="B37" s="127"/>
      <c r="C37" s="5"/>
      <c r="D37" s="13"/>
      <c r="E37" s="13"/>
      <c r="F37" s="13"/>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3"/>
      <c r="BG37" s="14"/>
      <c r="BH37" s="14"/>
      <c r="BI37" s="14"/>
      <c r="BJ37" s="14"/>
      <c r="BK37" s="14"/>
      <c r="BL37" s="14"/>
      <c r="BM37" s="14"/>
      <c r="BN37" s="14"/>
      <c r="BO37" s="14"/>
      <c r="BP37" s="14"/>
      <c r="BQ37" s="13"/>
      <c r="BR37" s="13"/>
      <c r="BS37" s="15"/>
    </row>
    <row r="38" spans="1:71" ht="12" customHeight="1">
      <c r="A38" s="127" t="s">
        <v>35</v>
      </c>
      <c r="B38" s="127"/>
      <c r="C38" s="5"/>
      <c r="D38" s="13"/>
      <c r="E38" s="13"/>
      <c r="F38" s="13"/>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3"/>
      <c r="BG38" s="14"/>
      <c r="BH38" s="14"/>
      <c r="BI38" s="14"/>
      <c r="BJ38" s="14"/>
      <c r="BK38" s="14"/>
      <c r="BL38" s="14"/>
      <c r="BM38" s="14"/>
      <c r="BN38" s="14"/>
      <c r="BO38" s="14"/>
      <c r="BP38" s="14"/>
      <c r="BQ38" s="13"/>
      <c r="BR38" s="13"/>
      <c r="BS38" s="15"/>
    </row>
    <row r="39" spans="1:71" ht="12" customHeight="1">
      <c r="A39" s="127" t="s">
        <v>36</v>
      </c>
      <c r="B39" s="127"/>
      <c r="C39" s="5"/>
      <c r="D39" s="13"/>
      <c r="E39" s="13"/>
      <c r="F39" s="13"/>
      <c r="G39" s="22"/>
      <c r="H39" s="22"/>
      <c r="I39" s="22"/>
      <c r="J39" s="22"/>
      <c r="K39" s="22"/>
      <c r="L39" s="22"/>
      <c r="M39" s="22"/>
      <c r="N39" s="22"/>
      <c r="O39" s="22"/>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5"/>
    </row>
    <row r="40" spans="1:71" ht="12" customHeight="1">
      <c r="A40" s="127" t="s">
        <v>37</v>
      </c>
      <c r="B40" s="127"/>
      <c r="C40" s="5"/>
      <c r="D40" s="13"/>
      <c r="E40" s="13"/>
      <c r="F40" s="13"/>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3"/>
      <c r="BG40" s="13"/>
      <c r="BH40" s="13"/>
      <c r="BI40" s="13"/>
      <c r="BJ40" s="13"/>
      <c r="BK40" s="13"/>
      <c r="BL40" s="13"/>
      <c r="BM40" s="13"/>
      <c r="BN40" s="13"/>
      <c r="BO40" s="13"/>
      <c r="BP40" s="13"/>
      <c r="BQ40" s="13"/>
      <c r="BR40" s="13"/>
      <c r="BS40" s="15"/>
    </row>
    <row r="41" spans="1:71" ht="12" customHeight="1">
      <c r="A41" s="127" t="s">
        <v>38</v>
      </c>
      <c r="B41" s="127"/>
      <c r="C41" s="5"/>
      <c r="D41" s="13"/>
      <c r="E41" s="13"/>
      <c r="F41" s="13"/>
      <c r="G41" s="22"/>
      <c r="H41" s="22"/>
      <c r="I41" s="22"/>
      <c r="J41" s="22"/>
      <c r="K41" s="22"/>
      <c r="L41" s="22"/>
      <c r="M41" s="22"/>
      <c r="N41" s="22"/>
      <c r="O41" s="22"/>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5"/>
    </row>
    <row r="42" spans="1:71" ht="12" customHeight="1">
      <c r="A42" s="127" t="s">
        <v>39</v>
      </c>
      <c r="B42" s="127"/>
      <c r="C42" s="5"/>
      <c r="D42" s="13"/>
      <c r="E42" s="13"/>
      <c r="F42" s="1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3"/>
      <c r="BG42" s="13"/>
      <c r="BH42" s="13"/>
      <c r="BI42" s="13"/>
      <c r="BJ42" s="13"/>
      <c r="BK42" s="13"/>
      <c r="BL42" s="13"/>
      <c r="BM42" s="13"/>
      <c r="BN42" s="13"/>
      <c r="BO42" s="13"/>
      <c r="BP42" s="13"/>
      <c r="BQ42" s="13"/>
      <c r="BR42" s="13"/>
      <c r="BS42" s="15"/>
    </row>
    <row r="43" spans="1:71" ht="12" customHeight="1">
      <c r="A43" s="127" t="s">
        <v>40</v>
      </c>
      <c r="B43" s="127"/>
      <c r="C43" s="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5"/>
    </row>
    <row r="44" spans="1:71" ht="12" customHeight="1">
      <c r="A44" s="127" t="s">
        <v>41</v>
      </c>
      <c r="B44" s="127"/>
      <c r="C44" s="5"/>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5"/>
    </row>
    <row r="45" spans="1:71" ht="12" customHeight="1">
      <c r="A45" s="127" t="s">
        <v>42</v>
      </c>
      <c r="B45" s="127"/>
      <c r="C45" s="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5"/>
    </row>
    <row r="46" spans="1:71" ht="12" customHeight="1">
      <c r="A46" s="127" t="s">
        <v>43</v>
      </c>
      <c r="B46" s="127"/>
      <c r="C46" s="5"/>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5"/>
    </row>
    <row r="47" spans="1:71" ht="12" customHeight="1">
      <c r="A47" s="127" t="s">
        <v>44</v>
      </c>
      <c r="B47" s="127"/>
      <c r="C47" s="5"/>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5"/>
    </row>
    <row r="48" spans="1:71" ht="12" customHeight="1">
      <c r="A48" s="127" t="s">
        <v>45</v>
      </c>
      <c r="B48" s="127"/>
      <c r="C48" s="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5"/>
    </row>
    <row r="49" spans="1:71" ht="12" customHeight="1">
      <c r="A49" s="127" t="s">
        <v>46</v>
      </c>
      <c r="B49" s="127"/>
      <c r="C49" s="5"/>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5"/>
    </row>
    <row r="50" spans="1:71" ht="12" customHeight="1">
      <c r="A50" s="127" t="s">
        <v>47</v>
      </c>
      <c r="B50" s="127"/>
      <c r="C50" s="5"/>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5"/>
    </row>
    <row r="51" spans="1:71" ht="12" customHeight="1">
      <c r="A51" s="127" t="s">
        <v>48</v>
      </c>
      <c r="B51" s="127"/>
      <c r="C51" s="5"/>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5"/>
    </row>
    <row r="52" spans="1:71" ht="12" customHeight="1">
      <c r="A52" s="127" t="s">
        <v>49</v>
      </c>
      <c r="B52" s="127"/>
      <c r="C52" s="5"/>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5"/>
    </row>
    <row r="53" spans="1:71" ht="12" customHeight="1">
      <c r="A53" s="127" t="s">
        <v>50</v>
      </c>
      <c r="B53" s="127"/>
      <c r="C53" s="5"/>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5"/>
    </row>
    <row r="54" spans="1:71" ht="12" customHeight="1">
      <c r="A54" s="127" t="s">
        <v>51</v>
      </c>
      <c r="B54" s="127"/>
      <c r="C54" s="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5"/>
    </row>
    <row r="55" spans="1:71" ht="12" customHeight="1">
      <c r="A55" s="127" t="s">
        <v>52</v>
      </c>
      <c r="B55" s="127"/>
      <c r="C55" s="5"/>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5"/>
    </row>
    <row r="56" spans="1:71" ht="12" customHeight="1">
      <c r="A56" s="127" t="s">
        <v>53</v>
      </c>
      <c r="B56" s="127"/>
      <c r="C56" s="5"/>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5"/>
    </row>
    <row r="57" spans="1:71" ht="12" customHeight="1">
      <c r="A57" s="127" t="s">
        <v>54</v>
      </c>
      <c r="B57" s="127"/>
      <c r="C57" s="5"/>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5"/>
    </row>
    <row r="58" spans="1:71" ht="12" customHeight="1">
      <c r="A58" s="127" t="s">
        <v>55</v>
      </c>
      <c r="B58" s="127"/>
      <c r="C58" s="5"/>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5"/>
    </row>
    <row r="59" spans="1:71" ht="12" customHeight="1">
      <c r="A59" s="127" t="s">
        <v>56</v>
      </c>
      <c r="B59" s="127"/>
      <c r="C59" s="5"/>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5"/>
    </row>
    <row r="60" spans="1:71" ht="12" customHeight="1">
      <c r="A60" s="127" t="s">
        <v>57</v>
      </c>
      <c r="B60" s="127"/>
      <c r="C60" s="5"/>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5"/>
    </row>
    <row r="61" spans="1:71" ht="12" customHeight="1">
      <c r="A61" s="127" t="s">
        <v>58</v>
      </c>
      <c r="B61" s="127"/>
      <c r="C61" s="5"/>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5"/>
    </row>
    <row r="62" spans="1:71" ht="12" customHeight="1">
      <c r="A62" s="127" t="s">
        <v>59</v>
      </c>
      <c r="B62" s="127"/>
      <c r="C62" s="5"/>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5"/>
    </row>
    <row r="63" spans="1:71" ht="12" customHeight="1">
      <c r="A63" s="127" t="s">
        <v>60</v>
      </c>
      <c r="B63" s="127"/>
      <c r="C63" s="5"/>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5"/>
    </row>
    <row r="64" spans="1:71" ht="12" customHeight="1">
      <c r="A64" s="127" t="s">
        <v>61</v>
      </c>
      <c r="B64" s="127"/>
      <c r="C64" s="5"/>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5"/>
    </row>
    <row r="65" spans="1:71" ht="12" customHeight="1">
      <c r="A65" s="127" t="s">
        <v>62</v>
      </c>
      <c r="B65" s="127"/>
      <c r="C65" s="5"/>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5"/>
    </row>
    <row r="66" spans="1:71" ht="12" customHeight="1">
      <c r="A66" s="127" t="s">
        <v>63</v>
      </c>
      <c r="B66" s="127"/>
      <c r="C66" s="5"/>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23"/>
    </row>
    <row r="67" spans="1:71" ht="12" customHeight="1" thickBot="1">
      <c r="A67" s="127" t="s">
        <v>64</v>
      </c>
      <c r="B67" s="127"/>
      <c r="C67" s="8"/>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5"/>
    </row>
  </sheetData>
  <mergeCells count="75">
    <mergeCell ref="A63:B63"/>
    <mergeCell ref="A64:B64"/>
    <mergeCell ref="A65:B65"/>
    <mergeCell ref="A66:B66"/>
    <mergeCell ref="A67:B67"/>
    <mergeCell ref="A62:B62"/>
    <mergeCell ref="A51:B51"/>
    <mergeCell ref="A52:B52"/>
    <mergeCell ref="A53:B53"/>
    <mergeCell ref="A54:B54"/>
    <mergeCell ref="A55:B55"/>
    <mergeCell ref="A56:B56"/>
    <mergeCell ref="A57:B57"/>
    <mergeCell ref="A58:B58"/>
    <mergeCell ref="A59:B59"/>
    <mergeCell ref="A60:B60"/>
    <mergeCell ref="A61:B61"/>
    <mergeCell ref="A50:B50"/>
    <mergeCell ref="A42:B42"/>
    <mergeCell ref="A43:B43"/>
    <mergeCell ref="A44:B44"/>
    <mergeCell ref="A39:B39"/>
    <mergeCell ref="A40:B40"/>
    <mergeCell ref="A41:B41"/>
    <mergeCell ref="A45:B45"/>
    <mergeCell ref="A46:B46"/>
    <mergeCell ref="A47:B47"/>
    <mergeCell ref="A48:B48"/>
    <mergeCell ref="A49:B49"/>
    <mergeCell ref="A38:B38"/>
    <mergeCell ref="A36:B36"/>
    <mergeCell ref="A37:B37"/>
    <mergeCell ref="A34:B34"/>
    <mergeCell ref="A35:B35"/>
    <mergeCell ref="A32:B32"/>
    <mergeCell ref="A33:B33"/>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1:B11"/>
    <mergeCell ref="A12:B12"/>
    <mergeCell ref="A13:B13"/>
    <mergeCell ref="A14:B14"/>
    <mergeCell ref="A15:B15"/>
    <mergeCell ref="A6:B6"/>
    <mergeCell ref="A7:B7"/>
    <mergeCell ref="A8:B8"/>
    <mergeCell ref="A9:B9"/>
    <mergeCell ref="A10:B10"/>
    <mergeCell ref="BE1:BL1"/>
    <mergeCell ref="BM1:BS1"/>
    <mergeCell ref="A2:H2"/>
    <mergeCell ref="I2:BS2"/>
    <mergeCell ref="A3:H4"/>
    <mergeCell ref="I3:BS3"/>
    <mergeCell ref="I4:BS4"/>
    <mergeCell ref="A1:H1"/>
    <mergeCell ref="I1:AD1"/>
    <mergeCell ref="AE1:AK1"/>
    <mergeCell ref="AL1:AQ1"/>
    <mergeCell ref="AR1:AX1"/>
    <mergeCell ref="AY1:BD1"/>
  </mergeCells>
  <phoneticPr fontId="1"/>
  <pageMargins left="0.39370078740157483" right="0.19685039370078741" top="0.51181102362204722" bottom="0.19685039370078741" header="0.19685039370078741" footer="0.19685039370078741"/>
  <pageSetup paperSize="9" orientation="portrait" r:id="rId1"/>
  <headerFooter>
    <oddHeader>&amp;R&amp;8&amp;K01+023&amp;F_&amp;A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S65"/>
  <sheetViews>
    <sheetView tabSelected="1" zoomScaleNormal="100" zoomScaleSheetLayoutView="80" zoomScalePageLayoutView="90" workbookViewId="0"/>
  </sheetViews>
  <sheetFormatPr defaultColWidth="1.25" defaultRowHeight="12" customHeight="1"/>
  <cols>
    <col min="1" max="16384" width="1.25" style="1"/>
  </cols>
  <sheetData>
    <row r="1" spans="1:69" s="109" customFormat="1" ht="12" customHeight="1"/>
    <row r="2" spans="1:69" s="109" customFormat="1" ht="12" customHeight="1"/>
    <row r="3" spans="1:69" s="109" customFormat="1" ht="12" customHeight="1" thickBot="1"/>
    <row r="4" spans="1:69" ht="12"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40"/>
    </row>
    <row r="5" spans="1:69" ht="12" customHeight="1">
      <c r="A5" s="3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28" t="s">
        <v>309</v>
      </c>
      <c r="AU5" s="128"/>
      <c r="AV5" s="128"/>
      <c r="AW5" s="128"/>
      <c r="AX5" s="128"/>
      <c r="AY5" s="128"/>
      <c r="AZ5" s="128"/>
      <c r="BA5" s="128"/>
      <c r="BB5" s="128"/>
      <c r="BC5" s="128"/>
      <c r="BD5" s="128"/>
      <c r="BE5" s="128"/>
      <c r="BF5" s="128"/>
      <c r="BG5" s="128"/>
      <c r="BH5" s="128"/>
      <c r="BI5" s="128"/>
      <c r="BJ5" s="128"/>
      <c r="BK5" s="128"/>
      <c r="BL5" s="128"/>
      <c r="BM5" s="128"/>
      <c r="BN5" s="128"/>
      <c r="BO5" s="128"/>
      <c r="BP5" s="128"/>
      <c r="BQ5" s="32"/>
    </row>
    <row r="6" spans="1:69" ht="12" customHeight="1">
      <c r="A6" s="3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2"/>
    </row>
    <row r="7" spans="1:69" ht="12" customHeight="1">
      <c r="A7" s="31"/>
      <c r="B7" s="27" t="s">
        <v>311</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2"/>
    </row>
    <row r="8" spans="1:69" ht="12" customHeight="1">
      <c r="A8" s="31"/>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2"/>
    </row>
    <row r="9" spans="1:69" ht="12" customHeight="1">
      <c r="A9" s="3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117" t="s">
        <v>319</v>
      </c>
      <c r="BQ9" s="32"/>
    </row>
    <row r="10" spans="1:69" ht="12" customHeight="1">
      <c r="A10" s="3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2"/>
    </row>
    <row r="11" spans="1:69" ht="12" customHeight="1">
      <c r="A11" s="31"/>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32"/>
    </row>
    <row r="12" spans="1:69" ht="12" customHeight="1">
      <c r="A12" s="35"/>
      <c r="B12" s="129" t="s">
        <v>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36"/>
    </row>
    <row r="13" spans="1:69" ht="12" customHeight="1">
      <c r="A13" s="35"/>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36"/>
    </row>
    <row r="14" spans="1:69" ht="12" customHeight="1">
      <c r="A14" s="3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6"/>
    </row>
    <row r="15" spans="1:69" ht="12" customHeight="1">
      <c r="A15" s="35"/>
      <c r="B15" s="29"/>
      <c r="C15" s="29"/>
      <c r="D15" s="29"/>
      <c r="E15" s="29"/>
      <c r="F15" s="29"/>
      <c r="G15" s="29"/>
      <c r="H15" s="29"/>
      <c r="I15" s="29"/>
      <c r="J15" s="29"/>
      <c r="K15" s="29"/>
      <c r="L15" s="29"/>
      <c r="M15" s="30"/>
      <c r="N15" s="30"/>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6"/>
    </row>
    <row r="16" spans="1:69" s="116" customFormat="1" ht="12" customHeight="1">
      <c r="A16" s="114"/>
      <c r="B16" s="111"/>
      <c r="C16" s="111" t="s">
        <v>317</v>
      </c>
      <c r="D16" s="111"/>
      <c r="E16" s="111"/>
      <c r="F16" s="111"/>
      <c r="G16" s="111"/>
      <c r="H16" s="111"/>
      <c r="I16" s="111"/>
      <c r="J16" s="111"/>
      <c r="K16" s="111"/>
      <c r="L16" s="111"/>
      <c r="M16" s="112"/>
      <c r="N16" s="112"/>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5"/>
    </row>
    <row r="17" spans="1:71" ht="12" customHeight="1">
      <c r="A17" s="35"/>
      <c r="B17" s="29"/>
      <c r="C17" s="111" t="s">
        <v>312</v>
      </c>
      <c r="D17" s="29"/>
      <c r="E17" s="29"/>
      <c r="F17" s="29"/>
      <c r="G17" s="29"/>
      <c r="H17" s="29"/>
      <c r="I17" s="29"/>
      <c r="J17" s="29"/>
      <c r="K17" s="29"/>
      <c r="L17" s="29"/>
      <c r="M17" s="30"/>
      <c r="N17" s="30"/>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6"/>
    </row>
    <row r="18" spans="1:71" ht="12" customHeight="1">
      <c r="A18" s="35"/>
      <c r="B18" s="29"/>
      <c r="C18" s="29"/>
      <c r="D18" s="29"/>
      <c r="E18" s="29"/>
      <c r="F18" s="29"/>
      <c r="G18" s="29"/>
      <c r="H18" s="29"/>
      <c r="I18" s="29"/>
      <c r="J18" s="29"/>
      <c r="K18" s="29"/>
      <c r="L18" s="29"/>
      <c r="M18" s="30"/>
      <c r="N18" s="30"/>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6"/>
    </row>
    <row r="19" spans="1:71" ht="12" customHeight="1">
      <c r="A19" s="35"/>
      <c r="B19" s="29"/>
      <c r="C19" s="29"/>
      <c r="D19" s="130" t="s">
        <v>68</v>
      </c>
      <c r="E19" s="130"/>
      <c r="F19" s="130"/>
      <c r="G19" s="130"/>
      <c r="H19" s="130"/>
      <c r="I19" s="130"/>
      <c r="J19" s="130"/>
      <c r="K19" s="130"/>
      <c r="L19" s="130"/>
      <c r="M19" s="130"/>
      <c r="N19" s="130"/>
      <c r="O19" s="130"/>
      <c r="P19" s="130"/>
      <c r="Q19" s="131" t="s">
        <v>313</v>
      </c>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26"/>
      <c r="BP19" s="26"/>
      <c r="BQ19" s="36"/>
    </row>
    <row r="20" spans="1:71" ht="12" customHeight="1">
      <c r="A20" s="35"/>
      <c r="B20" s="29"/>
      <c r="C20" s="29"/>
      <c r="D20" s="130"/>
      <c r="E20" s="130"/>
      <c r="F20" s="130"/>
      <c r="G20" s="130"/>
      <c r="H20" s="130"/>
      <c r="I20" s="130"/>
      <c r="J20" s="130"/>
      <c r="K20" s="130"/>
      <c r="L20" s="130"/>
      <c r="M20" s="130"/>
      <c r="N20" s="130"/>
      <c r="O20" s="130"/>
      <c r="P20" s="130"/>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26"/>
      <c r="BP20" s="26"/>
      <c r="BQ20" s="36"/>
    </row>
    <row r="21" spans="1:71" ht="12" customHeight="1">
      <c r="A21" s="35"/>
      <c r="B21" s="29"/>
      <c r="C21" s="29"/>
      <c r="D21" s="130" t="s">
        <v>67</v>
      </c>
      <c r="E21" s="130"/>
      <c r="F21" s="130"/>
      <c r="G21" s="130"/>
      <c r="H21" s="130"/>
      <c r="I21" s="130"/>
      <c r="J21" s="130"/>
      <c r="K21" s="130"/>
      <c r="L21" s="130"/>
      <c r="M21" s="130"/>
      <c r="N21" s="130"/>
      <c r="O21" s="130"/>
      <c r="P21" s="130"/>
      <c r="Q21" s="132" t="s">
        <v>307</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26"/>
      <c r="BP21" s="26"/>
      <c r="BQ21" s="36"/>
    </row>
    <row r="22" spans="1:71" ht="12" customHeight="1">
      <c r="A22" s="35"/>
      <c r="B22" s="29"/>
      <c r="C22" s="29"/>
      <c r="D22" s="130"/>
      <c r="E22" s="130"/>
      <c r="F22" s="130"/>
      <c r="G22" s="130"/>
      <c r="H22" s="130"/>
      <c r="I22" s="130"/>
      <c r="J22" s="130"/>
      <c r="K22" s="130"/>
      <c r="L22" s="130"/>
      <c r="M22" s="130"/>
      <c r="N22" s="130"/>
      <c r="O22" s="130"/>
      <c r="P22" s="130"/>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26"/>
      <c r="BP22" s="26"/>
      <c r="BQ22" s="36"/>
    </row>
    <row r="23" spans="1:71" ht="12" customHeight="1">
      <c r="A23" s="35"/>
      <c r="B23" s="29"/>
      <c r="C23" s="29"/>
      <c r="D23" s="133" t="s">
        <v>74</v>
      </c>
      <c r="E23" s="134"/>
      <c r="F23" s="134"/>
      <c r="G23" s="134"/>
      <c r="H23" s="134"/>
      <c r="I23" s="134"/>
      <c r="J23" s="134"/>
      <c r="K23" s="134"/>
      <c r="L23" s="134"/>
      <c r="M23" s="134"/>
      <c r="N23" s="134"/>
      <c r="O23" s="134"/>
      <c r="P23" s="135"/>
      <c r="Q23" s="142" t="s">
        <v>318</v>
      </c>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26"/>
      <c r="BP23" s="26"/>
      <c r="BQ23" s="36"/>
    </row>
    <row r="24" spans="1:71" ht="12" customHeight="1">
      <c r="A24" s="35"/>
      <c r="B24" s="29"/>
      <c r="C24" s="29"/>
      <c r="D24" s="136"/>
      <c r="E24" s="137"/>
      <c r="F24" s="137"/>
      <c r="G24" s="137"/>
      <c r="H24" s="137"/>
      <c r="I24" s="137"/>
      <c r="J24" s="137"/>
      <c r="K24" s="137"/>
      <c r="L24" s="137"/>
      <c r="M24" s="137"/>
      <c r="N24" s="137"/>
      <c r="O24" s="137"/>
      <c r="P24" s="138"/>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26"/>
      <c r="BP24" s="26"/>
      <c r="BQ24" s="36"/>
    </row>
    <row r="25" spans="1:71" ht="12" customHeight="1">
      <c r="A25" s="35"/>
      <c r="B25" s="29"/>
      <c r="C25" s="29"/>
      <c r="D25" s="136"/>
      <c r="E25" s="137"/>
      <c r="F25" s="137"/>
      <c r="G25" s="137"/>
      <c r="H25" s="137"/>
      <c r="I25" s="137"/>
      <c r="J25" s="137"/>
      <c r="K25" s="137"/>
      <c r="L25" s="137"/>
      <c r="M25" s="137"/>
      <c r="N25" s="137"/>
      <c r="O25" s="137"/>
      <c r="P25" s="138"/>
      <c r="Q25" s="144" t="s">
        <v>310</v>
      </c>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26"/>
      <c r="BP25" s="26"/>
      <c r="BQ25" s="36"/>
    </row>
    <row r="26" spans="1:71" ht="12" customHeight="1">
      <c r="A26" s="35"/>
      <c r="B26" s="29"/>
      <c r="C26" s="29"/>
      <c r="D26" s="139"/>
      <c r="E26" s="140"/>
      <c r="F26" s="140"/>
      <c r="G26" s="140"/>
      <c r="H26" s="140"/>
      <c r="I26" s="140"/>
      <c r="J26" s="140"/>
      <c r="K26" s="140"/>
      <c r="L26" s="140"/>
      <c r="M26" s="140"/>
      <c r="N26" s="140"/>
      <c r="O26" s="140"/>
      <c r="P26" s="141"/>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26"/>
      <c r="BP26" s="26"/>
      <c r="BQ26" s="36"/>
    </row>
    <row r="27" spans="1:71" ht="12" customHeight="1">
      <c r="A27" s="35"/>
      <c r="B27" s="29"/>
      <c r="C27" s="29"/>
      <c r="D27" s="130" t="s">
        <v>75</v>
      </c>
      <c r="E27" s="130"/>
      <c r="F27" s="130"/>
      <c r="G27" s="130"/>
      <c r="H27" s="130"/>
      <c r="I27" s="130"/>
      <c r="J27" s="130"/>
      <c r="K27" s="130"/>
      <c r="L27" s="130"/>
      <c r="M27" s="130"/>
      <c r="N27" s="130"/>
      <c r="O27" s="130"/>
      <c r="P27" s="130"/>
      <c r="Q27" s="132" t="s">
        <v>308</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26"/>
      <c r="BP27" s="26"/>
      <c r="BQ27" s="36"/>
      <c r="BS27" s="109"/>
    </row>
    <row r="28" spans="1:71" ht="12" customHeight="1">
      <c r="A28" s="35"/>
      <c r="B28" s="26"/>
      <c r="C28" s="29"/>
      <c r="D28" s="130"/>
      <c r="E28" s="130"/>
      <c r="F28" s="130"/>
      <c r="G28" s="130"/>
      <c r="H28" s="130"/>
      <c r="I28" s="130"/>
      <c r="J28" s="130"/>
      <c r="K28" s="130"/>
      <c r="L28" s="130"/>
      <c r="M28" s="130"/>
      <c r="N28" s="130"/>
      <c r="O28" s="130"/>
      <c r="P28" s="130"/>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26"/>
      <c r="BP28" s="26"/>
      <c r="BQ28" s="36"/>
    </row>
    <row r="29" spans="1:71" ht="12" customHeight="1">
      <c r="A29" s="3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6"/>
    </row>
    <row r="30" spans="1:71" ht="12" customHeight="1">
      <c r="A30" s="3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6"/>
    </row>
    <row r="31" spans="1:71" ht="12" customHeight="1">
      <c r="A31" s="35"/>
      <c r="B31" s="26"/>
      <c r="C31" s="27"/>
      <c r="D31" s="27" t="s">
        <v>76</v>
      </c>
      <c r="E31" s="27"/>
      <c r="F31" s="27"/>
      <c r="G31" s="27"/>
      <c r="H31" s="27"/>
      <c r="I31" s="27"/>
      <c r="J31" s="27"/>
      <c r="K31" s="27"/>
      <c r="L31" s="27"/>
      <c r="M31" s="27"/>
      <c r="N31" s="27"/>
      <c r="O31" s="27"/>
      <c r="P31" s="27"/>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6"/>
    </row>
    <row r="32" spans="1:71" ht="12" customHeight="1">
      <c r="A32" s="35"/>
      <c r="B32" s="26"/>
      <c r="C32" s="27"/>
      <c r="D32" s="27"/>
      <c r="E32" s="27"/>
      <c r="F32" s="27" t="s">
        <v>80</v>
      </c>
      <c r="G32" s="27"/>
      <c r="H32" s="27"/>
      <c r="I32" s="27"/>
      <c r="J32" s="27"/>
      <c r="K32" s="27"/>
      <c r="L32" s="27"/>
      <c r="M32" s="27"/>
      <c r="N32" s="27"/>
      <c r="O32" s="27"/>
      <c r="P32" s="27"/>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6"/>
    </row>
    <row r="33" spans="1:69" ht="12" customHeight="1">
      <c r="A33" s="3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6"/>
    </row>
    <row r="34" spans="1:69" ht="12" customHeight="1">
      <c r="A34" s="35"/>
      <c r="B34" s="26"/>
      <c r="C34" s="26"/>
      <c r="D34" s="26"/>
      <c r="E34" s="26"/>
      <c r="F34" s="150" t="s">
        <v>327</v>
      </c>
      <c r="G34" s="150"/>
      <c r="H34" s="150"/>
      <c r="I34" s="150"/>
      <c r="J34" s="150"/>
      <c r="K34" s="150"/>
      <c r="L34" s="150"/>
      <c r="M34" s="146"/>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8"/>
      <c r="BL34" s="29"/>
      <c r="BM34" s="29"/>
      <c r="BN34" s="29"/>
      <c r="BO34" s="26"/>
      <c r="BP34" s="26"/>
      <c r="BQ34" s="36"/>
    </row>
    <row r="35" spans="1:69" ht="12" customHeight="1">
      <c r="A35" s="35"/>
      <c r="B35" s="26"/>
      <c r="C35" s="26"/>
      <c r="D35" s="26"/>
      <c r="E35" s="26"/>
      <c r="F35" s="149" t="s">
        <v>77</v>
      </c>
      <c r="G35" s="149"/>
      <c r="H35" s="149"/>
      <c r="I35" s="149"/>
      <c r="J35" s="149"/>
      <c r="K35" s="149"/>
      <c r="L35" s="149"/>
      <c r="M35" s="14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8"/>
      <c r="BL35" s="29"/>
      <c r="BM35" s="29"/>
      <c r="BN35" s="29"/>
      <c r="BO35" s="26"/>
      <c r="BP35" s="26"/>
      <c r="BQ35" s="36"/>
    </row>
    <row r="36" spans="1:69" ht="12" customHeight="1">
      <c r="A36" s="35"/>
      <c r="B36" s="26"/>
      <c r="C36" s="26"/>
      <c r="D36" s="26"/>
      <c r="E36" s="26"/>
      <c r="F36" s="151" t="s">
        <v>78</v>
      </c>
      <c r="G36" s="151"/>
      <c r="H36" s="151"/>
      <c r="I36" s="151"/>
      <c r="J36" s="151"/>
      <c r="K36" s="151"/>
      <c r="L36" s="151"/>
      <c r="M36" s="146"/>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8"/>
      <c r="BL36" s="29"/>
      <c r="BM36" s="29"/>
      <c r="BN36" s="29"/>
      <c r="BO36" s="26"/>
      <c r="BP36" s="26"/>
      <c r="BQ36" s="36"/>
    </row>
    <row r="37" spans="1:69" ht="12" customHeight="1">
      <c r="A37" s="35"/>
      <c r="B37" s="26"/>
      <c r="C37" s="26"/>
      <c r="D37" s="26"/>
      <c r="E37" s="26"/>
      <c r="F37" s="152" t="s">
        <v>82</v>
      </c>
      <c r="G37" s="153"/>
      <c r="H37" s="153"/>
      <c r="I37" s="153"/>
      <c r="J37" s="153"/>
      <c r="K37" s="153"/>
      <c r="L37" s="154"/>
      <c r="M37" s="146"/>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8"/>
      <c r="BL37" s="29"/>
      <c r="BM37" s="29"/>
      <c r="BN37" s="29"/>
      <c r="BO37" s="26"/>
      <c r="BP37" s="26"/>
      <c r="BQ37" s="36"/>
    </row>
    <row r="38" spans="1:69" ht="12" customHeight="1">
      <c r="A38" s="35"/>
      <c r="B38" s="26"/>
      <c r="C38" s="26"/>
      <c r="D38" s="26"/>
      <c r="E38" s="26"/>
      <c r="F38" s="149" t="s">
        <v>81</v>
      </c>
      <c r="G38" s="149"/>
      <c r="H38" s="149"/>
      <c r="I38" s="149"/>
      <c r="J38" s="149"/>
      <c r="K38" s="149"/>
      <c r="L38" s="149"/>
      <c r="M38" s="146"/>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8"/>
      <c r="BL38" s="29"/>
      <c r="BM38" s="29"/>
      <c r="BN38" s="29"/>
      <c r="BO38" s="26"/>
      <c r="BP38" s="28"/>
      <c r="BQ38" s="36"/>
    </row>
    <row r="39" spans="1:69" ht="12" customHeight="1">
      <c r="A39" s="3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9"/>
      <c r="BQ39" s="36"/>
    </row>
    <row r="40" spans="1:69" ht="12" customHeight="1">
      <c r="A40" s="3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110" t="s">
        <v>79</v>
      </c>
      <c r="BQ40" s="36"/>
    </row>
    <row r="41" spans="1:69" ht="12" customHeight="1">
      <c r="A41" s="35"/>
      <c r="B41" s="26"/>
      <c r="C41" s="26"/>
      <c r="D41" s="26"/>
      <c r="E41" s="26"/>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6"/>
      <c r="BI41" s="26"/>
      <c r="BJ41" s="26"/>
      <c r="BK41" s="26"/>
      <c r="BL41" s="26"/>
      <c r="BM41" s="26"/>
      <c r="BN41" s="26"/>
      <c r="BO41" s="26"/>
      <c r="BP41" s="26"/>
      <c r="BQ41" s="36"/>
    </row>
    <row r="42" spans="1:69" ht="12" customHeight="1">
      <c r="A42" s="35"/>
      <c r="B42" s="26"/>
      <c r="C42" s="26"/>
      <c r="D42" s="26"/>
      <c r="E42" s="26"/>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6"/>
      <c r="BP42" s="26"/>
      <c r="BQ42" s="36"/>
    </row>
    <row r="43" spans="1:69" ht="12" customHeight="1">
      <c r="A43" s="3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6"/>
    </row>
    <row r="44" spans="1:69" ht="12" customHeight="1">
      <c r="A44" s="3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6"/>
    </row>
    <row r="45" spans="1:69" ht="12" customHeight="1">
      <c r="A45" s="3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6"/>
    </row>
    <row r="46" spans="1:69" ht="12" customHeight="1">
      <c r="A46" s="3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6"/>
    </row>
    <row r="47" spans="1:69" ht="12" customHeight="1">
      <c r="A47" s="3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8"/>
      <c r="BQ47" s="36"/>
    </row>
    <row r="48" spans="1:69" ht="12" customHeight="1">
      <c r="A48" s="3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6"/>
    </row>
    <row r="49" spans="1:69" ht="12" customHeight="1">
      <c r="A49" s="3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6"/>
    </row>
    <row r="50" spans="1:69" ht="12" customHeight="1">
      <c r="A50" s="3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6"/>
    </row>
    <row r="51" spans="1:69" ht="12" customHeight="1">
      <c r="A51" s="35"/>
      <c r="B51" s="26"/>
      <c r="C51" s="26"/>
      <c r="D51" s="26"/>
      <c r="E51" s="26"/>
      <c r="F51" s="26"/>
      <c r="G51" s="26"/>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6"/>
      <c r="BC51" s="26"/>
      <c r="BD51" s="26"/>
      <c r="BE51" s="26"/>
      <c r="BF51" s="26"/>
      <c r="BG51" s="26"/>
      <c r="BH51" s="26"/>
      <c r="BI51" s="26"/>
      <c r="BJ51" s="26"/>
      <c r="BK51" s="26"/>
      <c r="BL51" s="26"/>
      <c r="BM51" s="26"/>
      <c r="BN51" s="26"/>
      <c r="BO51" s="26"/>
      <c r="BP51" s="26"/>
      <c r="BQ51" s="36"/>
    </row>
    <row r="52" spans="1:69" ht="12" customHeight="1">
      <c r="A52" s="35"/>
      <c r="B52" s="26"/>
      <c r="C52" s="26"/>
      <c r="D52" s="26"/>
      <c r="E52" s="26"/>
      <c r="F52" s="26"/>
      <c r="G52" s="26"/>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6"/>
      <c r="BC52" s="26"/>
      <c r="BD52" s="26"/>
      <c r="BE52" s="26"/>
      <c r="BF52" s="26"/>
      <c r="BG52" s="26"/>
      <c r="BH52" s="26"/>
      <c r="BI52" s="26"/>
      <c r="BJ52" s="26"/>
      <c r="BK52" s="26"/>
      <c r="BL52" s="26"/>
      <c r="BM52" s="26"/>
      <c r="BN52" s="26"/>
      <c r="BO52" s="26"/>
      <c r="BP52" s="26"/>
      <c r="BQ52" s="36"/>
    </row>
    <row r="53" spans="1:69" ht="12" customHeight="1">
      <c r="A53" s="35"/>
      <c r="B53" s="26"/>
      <c r="C53" s="26"/>
      <c r="D53" s="26"/>
      <c r="E53" s="26"/>
      <c r="F53" s="26"/>
      <c r="G53" s="26"/>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6"/>
      <c r="BC53" s="26"/>
      <c r="BD53" s="26"/>
      <c r="BE53" s="26"/>
      <c r="BF53" s="26"/>
      <c r="BG53" s="26"/>
      <c r="BH53" s="26"/>
      <c r="BI53" s="26"/>
      <c r="BJ53" s="26"/>
      <c r="BK53" s="26"/>
      <c r="BL53" s="26"/>
      <c r="BM53" s="26"/>
      <c r="BN53" s="26"/>
      <c r="BO53" s="26"/>
      <c r="BP53" s="26"/>
      <c r="BQ53" s="36"/>
    </row>
    <row r="54" spans="1:69" ht="12" customHeight="1">
      <c r="A54" s="35"/>
      <c r="B54" s="26"/>
      <c r="C54" s="26"/>
      <c r="D54" s="26"/>
      <c r="E54" s="26"/>
      <c r="F54" s="26"/>
      <c r="G54" s="26"/>
      <c r="H54" s="26"/>
      <c r="I54" s="26"/>
      <c r="J54" s="26"/>
      <c r="K54" s="26"/>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6"/>
      <c r="BC54" s="26"/>
      <c r="BD54" s="26"/>
      <c r="BE54" s="26"/>
      <c r="BF54" s="26"/>
      <c r="BG54" s="26"/>
      <c r="BH54" s="26"/>
      <c r="BI54" s="26"/>
      <c r="BJ54" s="26"/>
      <c r="BK54" s="26"/>
      <c r="BL54" s="26"/>
      <c r="BM54" s="26"/>
      <c r="BN54" s="26"/>
      <c r="BO54" s="26"/>
      <c r="BP54" s="26"/>
      <c r="BQ54" s="36"/>
    </row>
    <row r="55" spans="1:69" ht="12" customHeight="1">
      <c r="A55" s="35"/>
      <c r="B55" s="26"/>
      <c r="C55" s="26"/>
      <c r="D55" s="26"/>
      <c r="E55" s="26"/>
      <c r="F55" s="26"/>
      <c r="G55" s="26"/>
      <c r="H55" s="26"/>
      <c r="I55" s="26"/>
      <c r="J55" s="26"/>
      <c r="K55" s="26"/>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6"/>
      <c r="BC55" s="26"/>
      <c r="BD55" s="26"/>
      <c r="BE55" s="26"/>
      <c r="BF55" s="26"/>
      <c r="BG55" s="26"/>
      <c r="BH55" s="26"/>
      <c r="BI55" s="26"/>
      <c r="BJ55" s="26"/>
      <c r="BK55" s="26"/>
      <c r="BL55" s="26"/>
      <c r="BM55" s="26"/>
      <c r="BN55" s="26"/>
      <c r="BO55" s="26"/>
      <c r="BP55" s="26"/>
      <c r="BQ55" s="36"/>
    </row>
    <row r="56" spans="1:69" ht="12" customHeight="1">
      <c r="A56" s="35"/>
      <c r="B56" s="26"/>
      <c r="C56" s="26"/>
      <c r="D56" s="26"/>
      <c r="E56" s="26"/>
      <c r="F56" s="26"/>
      <c r="G56" s="26"/>
      <c r="H56" s="26"/>
      <c r="I56" s="26"/>
      <c r="J56" s="26"/>
      <c r="K56" s="26"/>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6"/>
      <c r="BC56" s="26"/>
      <c r="BD56" s="26"/>
      <c r="BE56" s="26"/>
      <c r="BF56" s="26"/>
      <c r="BG56" s="26"/>
      <c r="BH56" s="26"/>
      <c r="BI56" s="26"/>
      <c r="BJ56" s="26"/>
      <c r="BK56" s="26"/>
      <c r="BL56" s="26"/>
      <c r="BM56" s="26"/>
      <c r="BN56" s="26"/>
      <c r="BO56" s="26"/>
      <c r="BP56" s="26"/>
      <c r="BQ56" s="36"/>
    </row>
    <row r="57" spans="1:69" ht="12" customHeight="1">
      <c r="A57" s="35"/>
      <c r="B57" s="26"/>
      <c r="C57" s="26"/>
      <c r="D57" s="26"/>
      <c r="E57" s="26"/>
      <c r="F57" s="26"/>
      <c r="G57" s="26"/>
      <c r="H57" s="26"/>
      <c r="I57" s="26"/>
      <c r="J57" s="26"/>
      <c r="K57" s="26"/>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6"/>
      <c r="BC57" s="26"/>
      <c r="BD57" s="26"/>
      <c r="BE57" s="26"/>
      <c r="BF57" s="26"/>
      <c r="BG57" s="26"/>
      <c r="BH57" s="26"/>
      <c r="BI57" s="26"/>
      <c r="BJ57" s="26"/>
      <c r="BK57" s="26"/>
      <c r="BL57" s="26"/>
      <c r="BM57" s="26"/>
      <c r="BN57" s="26"/>
      <c r="BO57" s="26"/>
      <c r="BP57" s="26"/>
      <c r="BQ57" s="36"/>
    </row>
    <row r="58" spans="1:69" ht="12" customHeight="1">
      <c r="A58" s="35"/>
      <c r="B58" s="26"/>
      <c r="C58" s="26"/>
      <c r="D58" s="26"/>
      <c r="E58" s="26"/>
      <c r="F58" s="26"/>
      <c r="G58" s="26"/>
      <c r="H58" s="26"/>
      <c r="I58" s="26"/>
      <c r="J58" s="26"/>
      <c r="K58" s="26"/>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6"/>
      <c r="BC58" s="26"/>
      <c r="BD58" s="26"/>
      <c r="BE58" s="26"/>
      <c r="BF58" s="26"/>
      <c r="BG58" s="26"/>
      <c r="BH58" s="26"/>
      <c r="BI58" s="26"/>
      <c r="BJ58" s="26"/>
      <c r="BK58" s="26"/>
      <c r="BL58" s="26"/>
      <c r="BM58" s="26"/>
      <c r="BN58" s="26"/>
      <c r="BO58" s="26"/>
      <c r="BP58" s="26"/>
      <c r="BQ58" s="36"/>
    </row>
    <row r="59" spans="1:69" ht="12" customHeight="1">
      <c r="A59" s="35"/>
      <c r="B59" s="26"/>
      <c r="C59" s="26"/>
      <c r="D59" s="26"/>
      <c r="E59" s="26"/>
      <c r="F59" s="26"/>
      <c r="G59" s="26"/>
      <c r="H59" s="26"/>
      <c r="I59" s="26"/>
      <c r="J59" s="26"/>
      <c r="K59" s="26"/>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6"/>
      <c r="BC59" s="26"/>
      <c r="BD59" s="26"/>
      <c r="BE59" s="26"/>
      <c r="BF59" s="26"/>
      <c r="BG59" s="26"/>
      <c r="BH59" s="26"/>
      <c r="BI59" s="26"/>
      <c r="BJ59" s="26"/>
      <c r="BK59" s="26"/>
      <c r="BL59" s="26"/>
      <c r="BM59" s="26"/>
      <c r="BN59" s="26"/>
      <c r="BO59" s="26"/>
      <c r="BP59" s="26"/>
      <c r="BQ59" s="36"/>
    </row>
    <row r="60" spans="1:69" ht="12" customHeight="1">
      <c r="A60" s="35"/>
      <c r="B60" s="26"/>
      <c r="C60" s="26"/>
      <c r="D60" s="26"/>
      <c r="E60" s="26"/>
      <c r="F60" s="26"/>
      <c r="G60" s="26"/>
      <c r="H60" s="26"/>
      <c r="I60" s="26"/>
      <c r="J60" s="26"/>
      <c r="K60" s="26"/>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6"/>
      <c r="BC60" s="26"/>
      <c r="BD60" s="26"/>
      <c r="BE60" s="26"/>
      <c r="BF60" s="26"/>
      <c r="BG60" s="26"/>
      <c r="BH60" s="26"/>
      <c r="BI60" s="26"/>
      <c r="BJ60" s="26"/>
      <c r="BK60" s="26"/>
      <c r="BL60" s="26"/>
      <c r="BM60" s="26"/>
      <c r="BN60" s="26"/>
      <c r="BO60" s="26"/>
      <c r="BP60" s="26"/>
      <c r="BQ60" s="36"/>
    </row>
    <row r="61" spans="1:69" ht="12" customHeight="1">
      <c r="A61" s="35"/>
      <c r="B61" s="26"/>
      <c r="C61" s="26"/>
      <c r="D61" s="26"/>
      <c r="E61" s="26"/>
      <c r="F61" s="26"/>
      <c r="G61" s="26"/>
      <c r="H61" s="26"/>
      <c r="I61" s="26"/>
      <c r="J61" s="26"/>
      <c r="K61" s="26"/>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6"/>
      <c r="BC61" s="26"/>
      <c r="BD61" s="26"/>
      <c r="BE61" s="26"/>
      <c r="BF61" s="26"/>
      <c r="BG61" s="26"/>
      <c r="BH61" s="26"/>
      <c r="BI61" s="26"/>
      <c r="BJ61" s="26"/>
      <c r="BK61" s="26"/>
      <c r="BL61" s="26"/>
      <c r="BM61" s="26"/>
      <c r="BN61" s="26"/>
      <c r="BO61" s="26"/>
      <c r="BP61" s="26"/>
      <c r="BQ61" s="36"/>
    </row>
    <row r="62" spans="1:69" ht="12" customHeight="1">
      <c r="A62" s="3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6"/>
    </row>
    <row r="63" spans="1:69" ht="12" customHeight="1">
      <c r="A63" s="3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6"/>
    </row>
    <row r="64" spans="1:69" ht="12" customHeight="1">
      <c r="A64" s="3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6"/>
    </row>
    <row r="65" spans="1:69" ht="12" customHeight="1" thickBot="1">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9"/>
    </row>
  </sheetData>
  <mergeCells count="21">
    <mergeCell ref="M38:BK38"/>
    <mergeCell ref="M36:BK36"/>
    <mergeCell ref="M37:BK37"/>
    <mergeCell ref="F38:L38"/>
    <mergeCell ref="F34:L34"/>
    <mergeCell ref="F36:L36"/>
    <mergeCell ref="F35:L35"/>
    <mergeCell ref="F37:L37"/>
    <mergeCell ref="M34:BK34"/>
    <mergeCell ref="M35:BK35"/>
    <mergeCell ref="D23:P26"/>
    <mergeCell ref="Q23:BN24"/>
    <mergeCell ref="Q25:BN26"/>
    <mergeCell ref="D27:P28"/>
    <mergeCell ref="Q27:BN28"/>
    <mergeCell ref="AT5:BP5"/>
    <mergeCell ref="B12:BP13"/>
    <mergeCell ref="D19:P20"/>
    <mergeCell ref="Q19:BN20"/>
    <mergeCell ref="D21:P22"/>
    <mergeCell ref="Q21:BN22"/>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&amp;R&amp;8&amp;K01+022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BQ65"/>
  <sheetViews>
    <sheetView zoomScaleNormal="100" zoomScaleSheetLayoutView="80" zoomScalePageLayoutView="90" workbookViewId="0">
      <selection activeCell="F34" sqref="F34:L34"/>
    </sheetView>
  </sheetViews>
  <sheetFormatPr defaultColWidth="1.25" defaultRowHeight="12" customHeight="1"/>
  <cols>
    <col min="1" max="16384" width="1.25" style="109"/>
  </cols>
  <sheetData>
    <row r="3" spans="1:69" ht="12" customHeight="1" thickBot="1"/>
    <row r="4" spans="1:69" ht="12"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40"/>
    </row>
    <row r="5" spans="1:69" ht="12" customHeight="1">
      <c r="A5" s="3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28" t="s">
        <v>309</v>
      </c>
      <c r="AU5" s="128"/>
      <c r="AV5" s="128"/>
      <c r="AW5" s="128"/>
      <c r="AX5" s="128"/>
      <c r="AY5" s="128"/>
      <c r="AZ5" s="128"/>
      <c r="BA5" s="128"/>
      <c r="BB5" s="128"/>
      <c r="BC5" s="128"/>
      <c r="BD5" s="128"/>
      <c r="BE5" s="128"/>
      <c r="BF5" s="128"/>
      <c r="BG5" s="128"/>
      <c r="BH5" s="128"/>
      <c r="BI5" s="128"/>
      <c r="BJ5" s="128"/>
      <c r="BK5" s="128"/>
      <c r="BL5" s="128"/>
      <c r="BM5" s="128"/>
      <c r="BN5" s="128"/>
      <c r="BO5" s="128"/>
      <c r="BP5" s="128"/>
      <c r="BQ5" s="32"/>
    </row>
    <row r="6" spans="1:69" ht="12" customHeight="1">
      <c r="A6" s="3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2"/>
    </row>
    <row r="7" spans="1:69" ht="12" customHeight="1">
      <c r="A7" s="31"/>
      <c r="B7" s="120" t="s">
        <v>311</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2"/>
    </row>
    <row r="8" spans="1:69" ht="12" customHeight="1">
      <c r="A8" s="31"/>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2"/>
    </row>
    <row r="9" spans="1:69" ht="12" customHeight="1">
      <c r="A9" s="3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117" t="s">
        <v>319</v>
      </c>
      <c r="BQ9" s="32"/>
    </row>
    <row r="10" spans="1:69" ht="12" customHeight="1">
      <c r="A10" s="3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2"/>
    </row>
    <row r="11" spans="1:69" ht="12" customHeight="1">
      <c r="A11" s="3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36"/>
    </row>
    <row r="12" spans="1:69" ht="12" customHeight="1">
      <c r="A12" s="35"/>
      <c r="B12" s="129" t="s">
        <v>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36"/>
    </row>
    <row r="13" spans="1:69" ht="12" customHeight="1">
      <c r="A13" s="35"/>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36"/>
    </row>
    <row r="14" spans="1:69" ht="12" customHeight="1">
      <c r="A14" s="3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6"/>
    </row>
    <row r="15" spans="1:69" ht="12" customHeight="1">
      <c r="A15" s="35"/>
      <c r="B15" s="29"/>
      <c r="C15" s="29"/>
      <c r="D15" s="29"/>
      <c r="E15" s="29"/>
      <c r="F15" s="29"/>
      <c r="G15" s="29"/>
      <c r="H15" s="29"/>
      <c r="I15" s="29"/>
      <c r="J15" s="29"/>
      <c r="K15" s="29"/>
      <c r="L15" s="29"/>
      <c r="M15" s="30"/>
      <c r="N15" s="30"/>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6"/>
    </row>
    <row r="16" spans="1:69" ht="12" customHeight="1">
      <c r="A16" s="35"/>
      <c r="B16" s="29"/>
      <c r="C16" s="119" t="s">
        <v>328</v>
      </c>
      <c r="D16" s="29"/>
      <c r="E16" s="29"/>
      <c r="F16" s="29"/>
      <c r="G16" s="29"/>
      <c r="H16" s="29"/>
      <c r="I16" s="29"/>
      <c r="J16" s="29"/>
      <c r="K16" s="29"/>
      <c r="L16" s="29"/>
      <c r="M16" s="30"/>
      <c r="N16" s="30"/>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36"/>
    </row>
    <row r="17" spans="1:69" ht="12" customHeight="1">
      <c r="A17" s="35"/>
      <c r="B17" s="29"/>
      <c r="C17" s="29"/>
      <c r="D17" s="29"/>
      <c r="E17" s="29"/>
      <c r="F17" s="29"/>
      <c r="G17" s="29"/>
      <c r="H17" s="29"/>
      <c r="I17" s="29"/>
      <c r="J17" s="29"/>
      <c r="K17" s="29"/>
      <c r="L17" s="29"/>
      <c r="M17" s="30"/>
      <c r="N17" s="30"/>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6"/>
    </row>
    <row r="18" spans="1:69" ht="12" customHeight="1">
      <c r="A18" s="35"/>
      <c r="B18" s="29"/>
      <c r="C18" s="29"/>
      <c r="D18" s="29"/>
      <c r="E18" s="29"/>
      <c r="F18" s="29"/>
      <c r="G18" s="29"/>
      <c r="H18" s="29"/>
      <c r="I18" s="29"/>
      <c r="J18" s="29"/>
      <c r="K18" s="29"/>
      <c r="L18" s="29"/>
      <c r="M18" s="30"/>
      <c r="N18" s="30"/>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6"/>
    </row>
    <row r="19" spans="1:69" ht="12" customHeight="1">
      <c r="A19" s="35"/>
      <c r="B19" s="29"/>
      <c r="C19" s="29"/>
      <c r="D19" s="130" t="s">
        <v>68</v>
      </c>
      <c r="E19" s="130"/>
      <c r="F19" s="130"/>
      <c r="G19" s="130"/>
      <c r="H19" s="130"/>
      <c r="I19" s="130"/>
      <c r="J19" s="130"/>
      <c r="K19" s="130"/>
      <c r="L19" s="130"/>
      <c r="M19" s="130"/>
      <c r="N19" s="130"/>
      <c r="O19" s="130"/>
      <c r="P19" s="130"/>
      <c r="Q19" s="132" t="s">
        <v>326</v>
      </c>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26"/>
      <c r="BP19" s="26"/>
      <c r="BQ19" s="36"/>
    </row>
    <row r="20" spans="1:69" ht="12" customHeight="1">
      <c r="A20" s="35"/>
      <c r="B20" s="29"/>
      <c r="C20" s="29"/>
      <c r="D20" s="130"/>
      <c r="E20" s="130"/>
      <c r="F20" s="130"/>
      <c r="G20" s="130"/>
      <c r="H20" s="130"/>
      <c r="I20" s="130"/>
      <c r="J20" s="130"/>
      <c r="K20" s="130"/>
      <c r="L20" s="130"/>
      <c r="M20" s="130"/>
      <c r="N20" s="130"/>
      <c r="O20" s="130"/>
      <c r="P20" s="130"/>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26"/>
      <c r="BP20" s="26"/>
      <c r="BQ20" s="36"/>
    </row>
    <row r="21" spans="1:69" ht="12" customHeight="1">
      <c r="A21" s="35"/>
      <c r="B21" s="29"/>
      <c r="C21" s="29"/>
      <c r="D21" s="130" t="s">
        <v>67</v>
      </c>
      <c r="E21" s="130"/>
      <c r="F21" s="130"/>
      <c r="G21" s="130"/>
      <c r="H21" s="130"/>
      <c r="I21" s="130"/>
      <c r="J21" s="130"/>
      <c r="K21" s="130"/>
      <c r="L21" s="130"/>
      <c r="M21" s="130"/>
      <c r="N21" s="130"/>
      <c r="O21" s="130"/>
      <c r="P21" s="130"/>
      <c r="Q21" s="132" t="s">
        <v>335</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26"/>
      <c r="BP21" s="26"/>
      <c r="BQ21" s="36"/>
    </row>
    <row r="22" spans="1:69" ht="12" customHeight="1">
      <c r="A22" s="35"/>
      <c r="B22" s="29"/>
      <c r="C22" s="29"/>
      <c r="D22" s="130"/>
      <c r="E22" s="130"/>
      <c r="F22" s="130"/>
      <c r="G22" s="130"/>
      <c r="H22" s="130"/>
      <c r="I22" s="130"/>
      <c r="J22" s="130"/>
      <c r="K22" s="130"/>
      <c r="L22" s="130"/>
      <c r="M22" s="130"/>
      <c r="N22" s="130"/>
      <c r="O22" s="130"/>
      <c r="P22" s="130"/>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26"/>
      <c r="BP22" s="26"/>
      <c r="BQ22" s="36"/>
    </row>
    <row r="23" spans="1:69" ht="12" customHeight="1">
      <c r="A23" s="35"/>
      <c r="B23" s="29"/>
      <c r="C23" s="29"/>
      <c r="D23" s="133" t="s">
        <v>74</v>
      </c>
      <c r="E23" s="134"/>
      <c r="F23" s="134"/>
      <c r="G23" s="134"/>
      <c r="H23" s="134"/>
      <c r="I23" s="134"/>
      <c r="J23" s="134"/>
      <c r="K23" s="134"/>
      <c r="L23" s="134"/>
      <c r="M23" s="134"/>
      <c r="N23" s="134"/>
      <c r="O23" s="134"/>
      <c r="P23" s="135"/>
      <c r="Q23" s="142" t="s">
        <v>318</v>
      </c>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26"/>
      <c r="BP23" s="26"/>
      <c r="BQ23" s="36"/>
    </row>
    <row r="24" spans="1:69" ht="12" customHeight="1">
      <c r="A24" s="35"/>
      <c r="B24" s="29"/>
      <c r="C24" s="29"/>
      <c r="D24" s="136"/>
      <c r="E24" s="137"/>
      <c r="F24" s="137"/>
      <c r="G24" s="137"/>
      <c r="H24" s="137"/>
      <c r="I24" s="137"/>
      <c r="J24" s="137"/>
      <c r="K24" s="137"/>
      <c r="L24" s="137"/>
      <c r="M24" s="137"/>
      <c r="N24" s="137"/>
      <c r="O24" s="137"/>
      <c r="P24" s="138"/>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26"/>
      <c r="BP24" s="26"/>
      <c r="BQ24" s="36"/>
    </row>
    <row r="25" spans="1:69" ht="12" customHeight="1">
      <c r="A25" s="35"/>
      <c r="B25" s="29"/>
      <c r="C25" s="29"/>
      <c r="D25" s="136"/>
      <c r="E25" s="137"/>
      <c r="F25" s="137"/>
      <c r="G25" s="137"/>
      <c r="H25" s="137"/>
      <c r="I25" s="137"/>
      <c r="J25" s="137"/>
      <c r="K25" s="137"/>
      <c r="L25" s="137"/>
      <c r="M25" s="137"/>
      <c r="N25" s="137"/>
      <c r="O25" s="137"/>
      <c r="P25" s="138"/>
      <c r="Q25" s="144" t="s">
        <v>310</v>
      </c>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26"/>
      <c r="BP25" s="26"/>
      <c r="BQ25" s="36"/>
    </row>
    <row r="26" spans="1:69" ht="12" customHeight="1">
      <c r="A26" s="35"/>
      <c r="B26" s="29"/>
      <c r="C26" s="29"/>
      <c r="D26" s="139"/>
      <c r="E26" s="140"/>
      <c r="F26" s="140"/>
      <c r="G26" s="140"/>
      <c r="H26" s="140"/>
      <c r="I26" s="140"/>
      <c r="J26" s="140"/>
      <c r="K26" s="140"/>
      <c r="L26" s="140"/>
      <c r="M26" s="140"/>
      <c r="N26" s="140"/>
      <c r="O26" s="140"/>
      <c r="P26" s="141"/>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26"/>
      <c r="BP26" s="26"/>
      <c r="BQ26" s="36"/>
    </row>
    <row r="27" spans="1:69" ht="12" customHeight="1">
      <c r="A27" s="35"/>
      <c r="B27" s="29"/>
      <c r="C27" s="29"/>
      <c r="D27" s="130" t="s">
        <v>75</v>
      </c>
      <c r="E27" s="130"/>
      <c r="F27" s="130"/>
      <c r="G27" s="130"/>
      <c r="H27" s="130"/>
      <c r="I27" s="130"/>
      <c r="J27" s="130"/>
      <c r="K27" s="130"/>
      <c r="L27" s="130"/>
      <c r="M27" s="130"/>
      <c r="N27" s="130"/>
      <c r="O27" s="130"/>
      <c r="P27" s="130"/>
      <c r="Q27" s="132" t="s">
        <v>308</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26"/>
      <c r="BP27" s="26"/>
      <c r="BQ27" s="36"/>
    </row>
    <row r="28" spans="1:69" ht="12" customHeight="1">
      <c r="A28" s="35"/>
      <c r="B28" s="26"/>
      <c r="C28" s="29"/>
      <c r="D28" s="130"/>
      <c r="E28" s="130"/>
      <c r="F28" s="130"/>
      <c r="G28" s="130"/>
      <c r="H28" s="130"/>
      <c r="I28" s="130"/>
      <c r="J28" s="130"/>
      <c r="K28" s="130"/>
      <c r="L28" s="130"/>
      <c r="M28" s="130"/>
      <c r="N28" s="130"/>
      <c r="O28" s="130"/>
      <c r="P28" s="130"/>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26"/>
      <c r="BP28" s="26"/>
      <c r="BQ28" s="36"/>
    </row>
    <row r="29" spans="1:69" ht="12" customHeight="1">
      <c r="A29" s="3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6"/>
    </row>
    <row r="30" spans="1:69" ht="12" customHeight="1">
      <c r="A30" s="3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6"/>
    </row>
    <row r="31" spans="1:69" ht="12" customHeight="1">
      <c r="A31" s="35"/>
      <c r="B31" s="26"/>
      <c r="C31" s="27"/>
      <c r="D31" s="27" t="s">
        <v>76</v>
      </c>
      <c r="E31" s="27"/>
      <c r="F31" s="27"/>
      <c r="G31" s="27"/>
      <c r="H31" s="27"/>
      <c r="I31" s="27"/>
      <c r="J31" s="27"/>
      <c r="K31" s="27"/>
      <c r="L31" s="27"/>
      <c r="M31" s="27"/>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6"/>
    </row>
    <row r="32" spans="1:69" ht="12" customHeight="1">
      <c r="A32" s="35"/>
      <c r="B32" s="26"/>
      <c r="C32" s="27"/>
      <c r="D32" s="27"/>
      <c r="E32" s="27"/>
      <c r="F32" s="27" t="s">
        <v>80</v>
      </c>
      <c r="G32" s="27"/>
      <c r="H32" s="27"/>
      <c r="I32" s="27"/>
      <c r="J32" s="27"/>
      <c r="K32" s="27"/>
      <c r="L32" s="27"/>
      <c r="M32" s="27"/>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6"/>
    </row>
    <row r="33" spans="1:69" ht="12" customHeight="1">
      <c r="A33" s="3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6"/>
    </row>
    <row r="34" spans="1:69" ht="12" customHeight="1">
      <c r="A34" s="35"/>
      <c r="B34" s="26"/>
      <c r="C34" s="26"/>
      <c r="D34" s="26"/>
      <c r="E34" s="26"/>
      <c r="F34" s="150" t="s">
        <v>327</v>
      </c>
      <c r="G34" s="150"/>
      <c r="H34" s="150"/>
      <c r="I34" s="150"/>
      <c r="J34" s="150"/>
      <c r="K34" s="150"/>
      <c r="L34" s="150"/>
      <c r="M34" s="146"/>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8"/>
      <c r="BL34" s="29"/>
      <c r="BM34" s="29"/>
      <c r="BN34" s="29"/>
      <c r="BO34" s="26"/>
      <c r="BP34" s="26"/>
      <c r="BQ34" s="36"/>
    </row>
    <row r="35" spans="1:69" ht="12" customHeight="1">
      <c r="A35" s="35"/>
      <c r="B35" s="26"/>
      <c r="C35" s="26"/>
      <c r="D35" s="26"/>
      <c r="E35" s="26"/>
      <c r="F35" s="149" t="s">
        <v>77</v>
      </c>
      <c r="G35" s="149"/>
      <c r="H35" s="149"/>
      <c r="I35" s="149"/>
      <c r="J35" s="149"/>
      <c r="K35" s="149"/>
      <c r="L35" s="149"/>
      <c r="M35" s="14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8"/>
      <c r="BL35" s="29"/>
      <c r="BM35" s="29"/>
      <c r="BN35" s="29"/>
      <c r="BO35" s="26"/>
      <c r="BP35" s="26"/>
      <c r="BQ35" s="36"/>
    </row>
    <row r="36" spans="1:69" ht="12" customHeight="1">
      <c r="A36" s="35"/>
      <c r="B36" s="26"/>
      <c r="C36" s="26"/>
      <c r="D36" s="26"/>
      <c r="E36" s="26"/>
      <c r="F36" s="151" t="s">
        <v>78</v>
      </c>
      <c r="G36" s="151"/>
      <c r="H36" s="151"/>
      <c r="I36" s="151"/>
      <c r="J36" s="151"/>
      <c r="K36" s="151"/>
      <c r="L36" s="151"/>
      <c r="M36" s="146"/>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8"/>
      <c r="BL36" s="29"/>
      <c r="BM36" s="29"/>
      <c r="BN36" s="29"/>
      <c r="BO36" s="26"/>
      <c r="BP36" s="26"/>
      <c r="BQ36" s="36"/>
    </row>
    <row r="37" spans="1:69" ht="12" customHeight="1">
      <c r="A37" s="35"/>
      <c r="B37" s="26"/>
      <c r="C37" s="26"/>
      <c r="D37" s="26"/>
      <c r="E37" s="26"/>
      <c r="F37" s="152" t="s">
        <v>82</v>
      </c>
      <c r="G37" s="153"/>
      <c r="H37" s="153"/>
      <c r="I37" s="153"/>
      <c r="J37" s="153"/>
      <c r="K37" s="153"/>
      <c r="L37" s="154"/>
      <c r="M37" s="146"/>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8"/>
      <c r="BL37" s="29"/>
      <c r="BM37" s="29"/>
      <c r="BN37" s="29"/>
      <c r="BO37" s="26"/>
      <c r="BP37" s="26"/>
      <c r="BQ37" s="36"/>
    </row>
    <row r="38" spans="1:69" ht="12" customHeight="1">
      <c r="A38" s="35"/>
      <c r="B38" s="26"/>
      <c r="C38" s="26"/>
      <c r="D38" s="26"/>
      <c r="E38" s="26"/>
      <c r="F38" s="149" t="s">
        <v>81</v>
      </c>
      <c r="G38" s="149"/>
      <c r="H38" s="149"/>
      <c r="I38" s="149"/>
      <c r="J38" s="149"/>
      <c r="K38" s="149"/>
      <c r="L38" s="149"/>
      <c r="M38" s="146"/>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8"/>
      <c r="BL38" s="29"/>
      <c r="BM38" s="29"/>
      <c r="BN38" s="29"/>
      <c r="BO38" s="26"/>
      <c r="BP38" s="28"/>
      <c r="BQ38" s="36"/>
    </row>
    <row r="39" spans="1:69" ht="12" customHeight="1">
      <c r="A39" s="3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9"/>
      <c r="BQ39" s="36"/>
    </row>
    <row r="40" spans="1:69" ht="12" customHeight="1">
      <c r="A40" s="3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8" t="s">
        <v>79</v>
      </c>
      <c r="BQ40" s="36"/>
    </row>
    <row r="41" spans="1:69" ht="12" customHeight="1">
      <c r="A41" s="35"/>
      <c r="B41" s="26"/>
      <c r="C41" s="26"/>
      <c r="D41" s="26"/>
      <c r="E41" s="26"/>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6"/>
      <c r="BI41" s="26"/>
      <c r="BJ41" s="26"/>
      <c r="BK41" s="26"/>
      <c r="BL41" s="26"/>
      <c r="BM41" s="26"/>
      <c r="BN41" s="26"/>
      <c r="BO41" s="26"/>
      <c r="BP41" s="26"/>
      <c r="BQ41" s="36"/>
    </row>
    <row r="42" spans="1:69" ht="12" customHeight="1">
      <c r="A42" s="35"/>
      <c r="B42" s="26"/>
      <c r="C42" s="26"/>
      <c r="D42" s="26"/>
      <c r="E42" s="26"/>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6"/>
      <c r="BP42" s="26"/>
      <c r="BQ42" s="36"/>
    </row>
    <row r="43" spans="1:69" ht="12" customHeight="1">
      <c r="A43" s="3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6"/>
    </row>
    <row r="44" spans="1:69" ht="12" customHeight="1">
      <c r="A44" s="3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6"/>
    </row>
    <row r="45" spans="1:69" ht="12" customHeight="1">
      <c r="A45" s="3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6"/>
    </row>
    <row r="46" spans="1:69" ht="12" customHeight="1">
      <c r="A46" s="3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6"/>
    </row>
    <row r="47" spans="1:69" ht="12" customHeight="1">
      <c r="A47" s="3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8"/>
      <c r="BQ47" s="36"/>
    </row>
    <row r="48" spans="1:69" ht="12" customHeight="1">
      <c r="A48" s="3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6"/>
    </row>
    <row r="49" spans="1:69" ht="12" customHeight="1">
      <c r="A49" s="3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6"/>
    </row>
    <row r="50" spans="1:69" ht="12" customHeight="1">
      <c r="A50" s="3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6"/>
    </row>
    <row r="51" spans="1:69" ht="12" customHeight="1">
      <c r="A51" s="35"/>
      <c r="B51" s="26"/>
      <c r="C51" s="26"/>
      <c r="D51" s="26"/>
      <c r="E51" s="26"/>
      <c r="F51" s="26"/>
      <c r="G51" s="26"/>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6"/>
      <c r="BC51" s="26"/>
      <c r="BD51" s="26"/>
      <c r="BE51" s="26"/>
      <c r="BF51" s="26"/>
      <c r="BG51" s="26"/>
      <c r="BH51" s="26"/>
      <c r="BI51" s="26"/>
      <c r="BJ51" s="26"/>
      <c r="BK51" s="26"/>
      <c r="BL51" s="26"/>
      <c r="BM51" s="26"/>
      <c r="BN51" s="26"/>
      <c r="BO51" s="26"/>
      <c r="BP51" s="26"/>
      <c r="BQ51" s="36"/>
    </row>
    <row r="52" spans="1:69" ht="12" customHeight="1">
      <c r="A52" s="35"/>
      <c r="B52" s="26"/>
      <c r="C52" s="26"/>
      <c r="D52" s="26"/>
      <c r="E52" s="26"/>
      <c r="F52" s="26"/>
      <c r="G52" s="26"/>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6"/>
      <c r="BC52" s="26"/>
      <c r="BD52" s="26"/>
      <c r="BE52" s="26"/>
      <c r="BF52" s="26"/>
      <c r="BG52" s="26"/>
      <c r="BH52" s="26"/>
      <c r="BI52" s="26"/>
      <c r="BJ52" s="26"/>
      <c r="BK52" s="26"/>
      <c r="BL52" s="26"/>
      <c r="BM52" s="26"/>
      <c r="BN52" s="26"/>
      <c r="BO52" s="26"/>
      <c r="BP52" s="26"/>
      <c r="BQ52" s="36"/>
    </row>
    <row r="53" spans="1:69" ht="12" customHeight="1">
      <c r="A53" s="35"/>
      <c r="B53" s="26"/>
      <c r="C53" s="26"/>
      <c r="D53" s="26"/>
      <c r="E53" s="26"/>
      <c r="F53" s="26"/>
      <c r="G53" s="26"/>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6"/>
      <c r="BC53" s="26"/>
      <c r="BD53" s="26"/>
      <c r="BE53" s="26"/>
      <c r="BF53" s="26"/>
      <c r="BG53" s="26"/>
      <c r="BH53" s="26"/>
      <c r="BI53" s="26"/>
      <c r="BJ53" s="26"/>
      <c r="BK53" s="26"/>
      <c r="BL53" s="26"/>
      <c r="BM53" s="26"/>
      <c r="BN53" s="26"/>
      <c r="BO53" s="26"/>
      <c r="BP53" s="26"/>
      <c r="BQ53" s="36"/>
    </row>
    <row r="54" spans="1:69" ht="12" customHeight="1">
      <c r="A54" s="35"/>
      <c r="B54" s="26"/>
      <c r="C54" s="26"/>
      <c r="D54" s="26"/>
      <c r="E54" s="26"/>
      <c r="F54" s="26"/>
      <c r="G54" s="26"/>
      <c r="H54" s="26"/>
      <c r="I54" s="26"/>
      <c r="J54" s="26"/>
      <c r="K54" s="26"/>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6"/>
      <c r="BC54" s="26"/>
      <c r="BD54" s="26"/>
      <c r="BE54" s="26"/>
      <c r="BF54" s="26"/>
      <c r="BG54" s="26"/>
      <c r="BH54" s="26"/>
      <c r="BI54" s="26"/>
      <c r="BJ54" s="26"/>
      <c r="BK54" s="26"/>
      <c r="BL54" s="26"/>
      <c r="BM54" s="26"/>
      <c r="BN54" s="26"/>
      <c r="BO54" s="26"/>
      <c r="BP54" s="26"/>
      <c r="BQ54" s="36"/>
    </row>
    <row r="55" spans="1:69" ht="12" customHeight="1">
      <c r="A55" s="35"/>
      <c r="B55" s="26"/>
      <c r="C55" s="26"/>
      <c r="D55" s="26"/>
      <c r="E55" s="26"/>
      <c r="F55" s="26"/>
      <c r="G55" s="26"/>
      <c r="H55" s="26"/>
      <c r="I55" s="26"/>
      <c r="J55" s="26"/>
      <c r="K55" s="26"/>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6"/>
      <c r="BC55" s="26"/>
      <c r="BD55" s="26"/>
      <c r="BE55" s="26"/>
      <c r="BF55" s="26"/>
      <c r="BG55" s="26"/>
      <c r="BH55" s="26"/>
      <c r="BI55" s="26"/>
      <c r="BJ55" s="26"/>
      <c r="BK55" s="26"/>
      <c r="BL55" s="26"/>
      <c r="BM55" s="26"/>
      <c r="BN55" s="26"/>
      <c r="BO55" s="26"/>
      <c r="BP55" s="26"/>
      <c r="BQ55" s="36"/>
    </row>
    <row r="56" spans="1:69" ht="12" customHeight="1">
      <c r="A56" s="35"/>
      <c r="B56" s="26"/>
      <c r="C56" s="26"/>
      <c r="D56" s="26"/>
      <c r="E56" s="26"/>
      <c r="F56" s="26"/>
      <c r="G56" s="26"/>
      <c r="H56" s="26"/>
      <c r="I56" s="26"/>
      <c r="J56" s="26"/>
      <c r="K56" s="26"/>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6"/>
      <c r="BC56" s="26"/>
      <c r="BD56" s="26"/>
      <c r="BE56" s="26"/>
      <c r="BF56" s="26"/>
      <c r="BG56" s="26"/>
      <c r="BH56" s="26"/>
      <c r="BI56" s="26"/>
      <c r="BJ56" s="26"/>
      <c r="BK56" s="26"/>
      <c r="BL56" s="26"/>
      <c r="BM56" s="26"/>
      <c r="BN56" s="26"/>
      <c r="BO56" s="26"/>
      <c r="BP56" s="26"/>
      <c r="BQ56" s="36"/>
    </row>
    <row r="57" spans="1:69" ht="12" customHeight="1">
      <c r="A57" s="35"/>
      <c r="B57" s="26"/>
      <c r="C57" s="26"/>
      <c r="D57" s="26"/>
      <c r="E57" s="26"/>
      <c r="F57" s="26"/>
      <c r="G57" s="26"/>
      <c r="H57" s="26"/>
      <c r="I57" s="26"/>
      <c r="J57" s="26"/>
      <c r="K57" s="26"/>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6"/>
      <c r="BC57" s="26"/>
      <c r="BD57" s="26"/>
      <c r="BE57" s="26"/>
      <c r="BF57" s="26"/>
      <c r="BG57" s="26"/>
      <c r="BH57" s="26"/>
      <c r="BI57" s="26"/>
      <c r="BJ57" s="26"/>
      <c r="BK57" s="26"/>
      <c r="BL57" s="26"/>
      <c r="BM57" s="26"/>
      <c r="BN57" s="26"/>
      <c r="BO57" s="26"/>
      <c r="BP57" s="26"/>
      <c r="BQ57" s="36"/>
    </row>
    <row r="58" spans="1:69" ht="12" customHeight="1">
      <c r="A58" s="35"/>
      <c r="B58" s="26"/>
      <c r="C58" s="26"/>
      <c r="D58" s="26"/>
      <c r="E58" s="26"/>
      <c r="F58" s="26"/>
      <c r="G58" s="26"/>
      <c r="H58" s="26"/>
      <c r="I58" s="26"/>
      <c r="J58" s="26"/>
      <c r="K58" s="26"/>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6"/>
      <c r="BC58" s="26"/>
      <c r="BD58" s="26"/>
      <c r="BE58" s="26"/>
      <c r="BF58" s="26"/>
      <c r="BG58" s="26"/>
      <c r="BH58" s="26"/>
      <c r="BI58" s="26"/>
      <c r="BJ58" s="26"/>
      <c r="BK58" s="26"/>
      <c r="BL58" s="26"/>
      <c r="BM58" s="26"/>
      <c r="BN58" s="26"/>
      <c r="BO58" s="26"/>
      <c r="BP58" s="26"/>
      <c r="BQ58" s="36"/>
    </row>
    <row r="59" spans="1:69" ht="12" customHeight="1">
      <c r="A59" s="35"/>
      <c r="B59" s="26"/>
      <c r="C59" s="26"/>
      <c r="D59" s="26"/>
      <c r="E59" s="26"/>
      <c r="F59" s="26"/>
      <c r="G59" s="26"/>
      <c r="H59" s="26"/>
      <c r="I59" s="26"/>
      <c r="J59" s="26"/>
      <c r="K59" s="26"/>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6"/>
      <c r="BC59" s="26"/>
      <c r="BD59" s="26"/>
      <c r="BE59" s="26"/>
      <c r="BF59" s="26"/>
      <c r="BG59" s="26"/>
      <c r="BH59" s="26"/>
      <c r="BI59" s="26"/>
      <c r="BJ59" s="26"/>
      <c r="BK59" s="26"/>
      <c r="BL59" s="26"/>
      <c r="BM59" s="26"/>
      <c r="BN59" s="26"/>
      <c r="BO59" s="26"/>
      <c r="BP59" s="26"/>
      <c r="BQ59" s="36"/>
    </row>
    <row r="60" spans="1:69" ht="12" customHeight="1">
      <c r="A60" s="35"/>
      <c r="B60" s="26"/>
      <c r="C60" s="26"/>
      <c r="D60" s="26"/>
      <c r="E60" s="26"/>
      <c r="F60" s="26"/>
      <c r="G60" s="26"/>
      <c r="H60" s="26"/>
      <c r="I60" s="26"/>
      <c r="J60" s="26"/>
      <c r="K60" s="26"/>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6"/>
      <c r="BC60" s="26"/>
      <c r="BD60" s="26"/>
      <c r="BE60" s="26"/>
      <c r="BF60" s="26"/>
      <c r="BG60" s="26"/>
      <c r="BH60" s="26"/>
      <c r="BI60" s="26"/>
      <c r="BJ60" s="26"/>
      <c r="BK60" s="26"/>
      <c r="BL60" s="26"/>
      <c r="BM60" s="26"/>
      <c r="BN60" s="26"/>
      <c r="BO60" s="26"/>
      <c r="BP60" s="26"/>
      <c r="BQ60" s="36"/>
    </row>
    <row r="61" spans="1:69" ht="12" customHeight="1">
      <c r="A61" s="35"/>
      <c r="B61" s="26"/>
      <c r="C61" s="26"/>
      <c r="D61" s="26"/>
      <c r="E61" s="26"/>
      <c r="F61" s="26"/>
      <c r="G61" s="26"/>
      <c r="H61" s="26"/>
      <c r="I61" s="26"/>
      <c r="J61" s="26"/>
      <c r="K61" s="26"/>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6"/>
      <c r="BC61" s="26"/>
      <c r="BD61" s="26"/>
      <c r="BE61" s="26"/>
      <c r="BF61" s="26"/>
      <c r="BG61" s="26"/>
      <c r="BH61" s="26"/>
      <c r="BI61" s="26"/>
      <c r="BJ61" s="26"/>
      <c r="BK61" s="26"/>
      <c r="BL61" s="26"/>
      <c r="BM61" s="26"/>
      <c r="BN61" s="26"/>
      <c r="BO61" s="26"/>
      <c r="BP61" s="26"/>
      <c r="BQ61" s="36"/>
    </row>
    <row r="62" spans="1:69" ht="12" customHeight="1">
      <c r="A62" s="3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6"/>
    </row>
    <row r="63" spans="1:69" ht="12" customHeight="1">
      <c r="A63" s="3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6"/>
    </row>
    <row r="64" spans="1:69" ht="12" customHeight="1">
      <c r="A64" s="3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6"/>
    </row>
    <row r="65" spans="1:69" ht="12" customHeight="1" thickBot="1">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9"/>
    </row>
  </sheetData>
  <mergeCells count="21">
    <mergeCell ref="F34:L34"/>
    <mergeCell ref="M34:BK34"/>
    <mergeCell ref="AT5:BP5"/>
    <mergeCell ref="B12:BP13"/>
    <mergeCell ref="D19:P20"/>
    <mergeCell ref="Q19:BN20"/>
    <mergeCell ref="D21:P22"/>
    <mergeCell ref="Q21:BN22"/>
    <mergeCell ref="D23:P26"/>
    <mergeCell ref="Q23:BN24"/>
    <mergeCell ref="Q25:BN26"/>
    <mergeCell ref="D27:P28"/>
    <mergeCell ref="Q27:BN28"/>
    <mergeCell ref="F38:L38"/>
    <mergeCell ref="M38:BK38"/>
    <mergeCell ref="F35:L35"/>
    <mergeCell ref="M35:BK35"/>
    <mergeCell ref="F36:L36"/>
    <mergeCell ref="M36:BK36"/>
    <mergeCell ref="F37:L37"/>
    <mergeCell ref="M37:BK37"/>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&amp;R&amp;8&amp;K01+021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BQ65"/>
  <sheetViews>
    <sheetView zoomScaleNormal="100" zoomScaleSheetLayoutView="80" zoomScalePageLayoutView="90" workbookViewId="0">
      <selection activeCell="F34" sqref="F34:L34"/>
    </sheetView>
  </sheetViews>
  <sheetFormatPr defaultColWidth="1.25" defaultRowHeight="12" customHeight="1"/>
  <cols>
    <col min="1" max="16384" width="1.25" style="109"/>
  </cols>
  <sheetData>
    <row r="3" spans="1:69" ht="12" customHeight="1" thickBot="1"/>
    <row r="4" spans="1:69" ht="12"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40"/>
    </row>
    <row r="5" spans="1:69" ht="12" customHeight="1">
      <c r="A5" s="3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28" t="s">
        <v>321</v>
      </c>
      <c r="AU5" s="128"/>
      <c r="AV5" s="128"/>
      <c r="AW5" s="128"/>
      <c r="AX5" s="128"/>
      <c r="AY5" s="128"/>
      <c r="AZ5" s="128"/>
      <c r="BA5" s="128"/>
      <c r="BB5" s="128"/>
      <c r="BC5" s="128"/>
      <c r="BD5" s="128"/>
      <c r="BE5" s="128"/>
      <c r="BF5" s="128"/>
      <c r="BG5" s="128"/>
      <c r="BH5" s="128"/>
      <c r="BI5" s="128"/>
      <c r="BJ5" s="128"/>
      <c r="BK5" s="128"/>
      <c r="BL5" s="128"/>
      <c r="BM5" s="128"/>
      <c r="BN5" s="128"/>
      <c r="BO5" s="128"/>
      <c r="BP5" s="128"/>
      <c r="BQ5" s="32"/>
    </row>
    <row r="6" spans="1:69" ht="12" customHeight="1">
      <c r="A6" s="3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2"/>
    </row>
    <row r="7" spans="1:69" ht="12" customHeight="1">
      <c r="A7" s="31"/>
      <c r="B7" s="27" t="s">
        <v>325</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2"/>
    </row>
    <row r="8" spans="1:69" ht="12" customHeight="1">
      <c r="A8" s="31"/>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2"/>
    </row>
    <row r="9" spans="1:69" ht="12" customHeight="1">
      <c r="A9" s="3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118" t="s">
        <v>319</v>
      </c>
      <c r="BQ9" s="32"/>
    </row>
    <row r="10" spans="1:69" ht="12" customHeight="1">
      <c r="A10" s="3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2"/>
    </row>
    <row r="11" spans="1:69" ht="12" customHeight="1">
      <c r="A11" s="31"/>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32"/>
    </row>
    <row r="12" spans="1:69" ht="12" customHeight="1">
      <c r="A12" s="35"/>
      <c r="B12" s="129" t="s">
        <v>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36"/>
    </row>
    <row r="13" spans="1:69" ht="12" customHeight="1">
      <c r="A13" s="35"/>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36"/>
    </row>
    <row r="14" spans="1:69" ht="12" customHeight="1">
      <c r="A14" s="3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6"/>
    </row>
    <row r="15" spans="1:69" ht="12" customHeight="1">
      <c r="A15" s="35"/>
      <c r="B15" s="29"/>
      <c r="C15" s="29"/>
      <c r="D15" s="29"/>
      <c r="E15" s="29"/>
      <c r="F15" s="29"/>
      <c r="G15" s="29"/>
      <c r="H15" s="29"/>
      <c r="I15" s="29"/>
      <c r="J15" s="29"/>
      <c r="K15" s="29"/>
      <c r="L15" s="29"/>
      <c r="M15" s="30"/>
      <c r="N15" s="30"/>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6"/>
    </row>
    <row r="16" spans="1:69" s="116" customFormat="1" ht="12" customHeight="1">
      <c r="A16" s="114"/>
      <c r="B16" s="111"/>
      <c r="C16" s="111" t="s">
        <v>317</v>
      </c>
      <c r="D16" s="111"/>
      <c r="E16" s="111"/>
      <c r="F16" s="111"/>
      <c r="G16" s="111"/>
      <c r="H16" s="111"/>
      <c r="I16" s="111"/>
      <c r="J16" s="111"/>
      <c r="K16" s="111"/>
      <c r="L16" s="111"/>
      <c r="M16" s="112"/>
      <c r="N16" s="112"/>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5"/>
    </row>
    <row r="17" spans="1:69" ht="12" customHeight="1">
      <c r="A17" s="35"/>
      <c r="B17" s="29"/>
      <c r="C17" s="111" t="s">
        <v>312</v>
      </c>
      <c r="D17" s="29"/>
      <c r="E17" s="29"/>
      <c r="F17" s="29"/>
      <c r="G17" s="29"/>
      <c r="H17" s="29"/>
      <c r="I17" s="29"/>
      <c r="J17" s="29"/>
      <c r="K17" s="29"/>
      <c r="L17" s="29"/>
      <c r="M17" s="30"/>
      <c r="N17" s="30"/>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6"/>
    </row>
    <row r="18" spans="1:69" ht="12" customHeight="1">
      <c r="A18" s="35"/>
      <c r="B18" s="29"/>
      <c r="C18" s="29"/>
      <c r="D18" s="29"/>
      <c r="E18" s="29"/>
      <c r="F18" s="29"/>
      <c r="G18" s="29"/>
      <c r="H18" s="29"/>
      <c r="I18" s="29"/>
      <c r="J18" s="29"/>
      <c r="K18" s="29"/>
      <c r="L18" s="29"/>
      <c r="M18" s="30"/>
      <c r="N18" s="30"/>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6"/>
    </row>
    <row r="19" spans="1:69" ht="12" customHeight="1">
      <c r="A19" s="35"/>
      <c r="B19" s="29"/>
      <c r="C19" s="29"/>
      <c r="D19" s="130" t="s">
        <v>68</v>
      </c>
      <c r="E19" s="130"/>
      <c r="F19" s="130"/>
      <c r="G19" s="130"/>
      <c r="H19" s="130"/>
      <c r="I19" s="130"/>
      <c r="J19" s="130"/>
      <c r="K19" s="130"/>
      <c r="L19" s="130"/>
      <c r="M19" s="130"/>
      <c r="N19" s="130"/>
      <c r="O19" s="130"/>
      <c r="P19" s="130"/>
      <c r="Q19" s="131" t="s">
        <v>313</v>
      </c>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26"/>
      <c r="BP19" s="26"/>
      <c r="BQ19" s="36"/>
    </row>
    <row r="20" spans="1:69" ht="12" customHeight="1">
      <c r="A20" s="35"/>
      <c r="B20" s="29"/>
      <c r="C20" s="29"/>
      <c r="D20" s="130"/>
      <c r="E20" s="130"/>
      <c r="F20" s="130"/>
      <c r="G20" s="130"/>
      <c r="H20" s="130"/>
      <c r="I20" s="130"/>
      <c r="J20" s="130"/>
      <c r="K20" s="130"/>
      <c r="L20" s="130"/>
      <c r="M20" s="130"/>
      <c r="N20" s="130"/>
      <c r="O20" s="130"/>
      <c r="P20" s="130"/>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26"/>
      <c r="BP20" s="26"/>
      <c r="BQ20" s="36"/>
    </row>
    <row r="21" spans="1:69" ht="12" customHeight="1">
      <c r="A21" s="35"/>
      <c r="B21" s="29"/>
      <c r="C21" s="29"/>
      <c r="D21" s="130" t="s">
        <v>67</v>
      </c>
      <c r="E21" s="130"/>
      <c r="F21" s="130"/>
      <c r="G21" s="130"/>
      <c r="H21" s="130"/>
      <c r="I21" s="130"/>
      <c r="J21" s="130"/>
      <c r="K21" s="130"/>
      <c r="L21" s="130"/>
      <c r="M21" s="130"/>
      <c r="N21" s="130"/>
      <c r="O21" s="130"/>
      <c r="P21" s="130"/>
      <c r="Q21" s="132" t="s">
        <v>320</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26"/>
      <c r="BP21" s="26"/>
      <c r="BQ21" s="36"/>
    </row>
    <row r="22" spans="1:69" ht="12" customHeight="1">
      <c r="A22" s="35"/>
      <c r="B22" s="29"/>
      <c r="C22" s="29"/>
      <c r="D22" s="130"/>
      <c r="E22" s="130"/>
      <c r="F22" s="130"/>
      <c r="G22" s="130"/>
      <c r="H22" s="130"/>
      <c r="I22" s="130"/>
      <c r="J22" s="130"/>
      <c r="K22" s="130"/>
      <c r="L22" s="130"/>
      <c r="M22" s="130"/>
      <c r="N22" s="130"/>
      <c r="O22" s="130"/>
      <c r="P22" s="130"/>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26"/>
      <c r="BP22" s="26"/>
      <c r="BQ22" s="36"/>
    </row>
    <row r="23" spans="1:69" ht="12" customHeight="1">
      <c r="A23" s="35"/>
      <c r="B23" s="29"/>
      <c r="C23" s="29"/>
      <c r="D23" s="133" t="s">
        <v>74</v>
      </c>
      <c r="E23" s="134"/>
      <c r="F23" s="134"/>
      <c r="G23" s="134"/>
      <c r="H23" s="134"/>
      <c r="I23" s="134"/>
      <c r="J23" s="134"/>
      <c r="K23" s="134"/>
      <c r="L23" s="134"/>
      <c r="M23" s="134"/>
      <c r="N23" s="134"/>
      <c r="O23" s="134"/>
      <c r="P23" s="135"/>
      <c r="Q23" s="142" t="s">
        <v>322</v>
      </c>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26"/>
      <c r="BP23" s="26"/>
      <c r="BQ23" s="36"/>
    </row>
    <row r="24" spans="1:69" ht="12" customHeight="1">
      <c r="A24" s="35"/>
      <c r="B24" s="29"/>
      <c r="C24" s="29"/>
      <c r="D24" s="136"/>
      <c r="E24" s="137"/>
      <c r="F24" s="137"/>
      <c r="G24" s="137"/>
      <c r="H24" s="137"/>
      <c r="I24" s="137"/>
      <c r="J24" s="137"/>
      <c r="K24" s="137"/>
      <c r="L24" s="137"/>
      <c r="M24" s="137"/>
      <c r="N24" s="137"/>
      <c r="O24" s="137"/>
      <c r="P24" s="138"/>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26"/>
      <c r="BP24" s="26"/>
      <c r="BQ24" s="36"/>
    </row>
    <row r="25" spans="1:69" ht="12" customHeight="1">
      <c r="A25" s="35"/>
      <c r="B25" s="29"/>
      <c r="C25" s="29"/>
      <c r="D25" s="136"/>
      <c r="E25" s="137"/>
      <c r="F25" s="137"/>
      <c r="G25" s="137"/>
      <c r="H25" s="137"/>
      <c r="I25" s="137"/>
      <c r="J25" s="137"/>
      <c r="K25" s="137"/>
      <c r="L25" s="137"/>
      <c r="M25" s="137"/>
      <c r="N25" s="137"/>
      <c r="O25" s="137"/>
      <c r="P25" s="138"/>
      <c r="Q25" s="144" t="s">
        <v>323</v>
      </c>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26"/>
      <c r="BP25" s="26"/>
      <c r="BQ25" s="36"/>
    </row>
    <row r="26" spans="1:69" ht="12" customHeight="1">
      <c r="A26" s="35"/>
      <c r="B26" s="29"/>
      <c r="C26" s="29"/>
      <c r="D26" s="139"/>
      <c r="E26" s="140"/>
      <c r="F26" s="140"/>
      <c r="G26" s="140"/>
      <c r="H26" s="140"/>
      <c r="I26" s="140"/>
      <c r="J26" s="140"/>
      <c r="K26" s="140"/>
      <c r="L26" s="140"/>
      <c r="M26" s="140"/>
      <c r="N26" s="140"/>
      <c r="O26" s="140"/>
      <c r="P26" s="141"/>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26"/>
      <c r="BP26" s="26"/>
      <c r="BQ26" s="36"/>
    </row>
    <row r="27" spans="1:69" ht="12" customHeight="1">
      <c r="A27" s="35"/>
      <c r="B27" s="29"/>
      <c r="C27" s="29"/>
      <c r="D27" s="130" t="s">
        <v>75</v>
      </c>
      <c r="E27" s="130"/>
      <c r="F27" s="130"/>
      <c r="G27" s="130"/>
      <c r="H27" s="130"/>
      <c r="I27" s="130"/>
      <c r="J27" s="130"/>
      <c r="K27" s="130"/>
      <c r="L27" s="130"/>
      <c r="M27" s="130"/>
      <c r="N27" s="130"/>
      <c r="O27" s="130"/>
      <c r="P27" s="130"/>
      <c r="Q27" s="132" t="s">
        <v>324</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26"/>
      <c r="BP27" s="26"/>
      <c r="BQ27" s="36"/>
    </row>
    <row r="28" spans="1:69" ht="12" customHeight="1">
      <c r="A28" s="35"/>
      <c r="B28" s="26"/>
      <c r="C28" s="29"/>
      <c r="D28" s="130"/>
      <c r="E28" s="130"/>
      <c r="F28" s="130"/>
      <c r="G28" s="130"/>
      <c r="H28" s="130"/>
      <c r="I28" s="130"/>
      <c r="J28" s="130"/>
      <c r="K28" s="130"/>
      <c r="L28" s="130"/>
      <c r="M28" s="130"/>
      <c r="N28" s="130"/>
      <c r="O28" s="130"/>
      <c r="P28" s="130"/>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26"/>
      <c r="BP28" s="26"/>
      <c r="BQ28" s="36"/>
    </row>
    <row r="29" spans="1:69" ht="12" customHeight="1">
      <c r="A29" s="3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6"/>
    </row>
    <row r="30" spans="1:69" ht="12" customHeight="1">
      <c r="A30" s="3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6"/>
    </row>
    <row r="31" spans="1:69" ht="12" customHeight="1">
      <c r="A31" s="35"/>
      <c r="B31" s="26"/>
      <c r="C31" s="27"/>
      <c r="D31" s="27" t="s">
        <v>76</v>
      </c>
      <c r="E31" s="27"/>
      <c r="F31" s="27"/>
      <c r="G31" s="27"/>
      <c r="H31" s="27"/>
      <c r="I31" s="27"/>
      <c r="J31" s="27"/>
      <c r="K31" s="27"/>
      <c r="L31" s="27"/>
      <c r="M31" s="27"/>
      <c r="N31" s="27"/>
      <c r="O31" s="27"/>
      <c r="P31" s="27"/>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6"/>
    </row>
    <row r="32" spans="1:69" ht="12" customHeight="1">
      <c r="A32" s="35"/>
      <c r="B32" s="26"/>
      <c r="C32" s="27"/>
      <c r="D32" s="27"/>
      <c r="E32" s="27"/>
      <c r="F32" s="27" t="s">
        <v>80</v>
      </c>
      <c r="G32" s="27"/>
      <c r="H32" s="27"/>
      <c r="I32" s="27"/>
      <c r="J32" s="27"/>
      <c r="K32" s="27"/>
      <c r="L32" s="27"/>
      <c r="M32" s="27"/>
      <c r="N32" s="27"/>
      <c r="O32" s="27"/>
      <c r="P32" s="27"/>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6"/>
    </row>
    <row r="33" spans="1:69" ht="12" customHeight="1">
      <c r="A33" s="3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6"/>
    </row>
    <row r="34" spans="1:69" ht="12" customHeight="1">
      <c r="A34" s="35"/>
      <c r="B34" s="26"/>
      <c r="C34" s="26"/>
      <c r="D34" s="26"/>
      <c r="E34" s="26"/>
      <c r="F34" s="150" t="s">
        <v>327</v>
      </c>
      <c r="G34" s="150"/>
      <c r="H34" s="150"/>
      <c r="I34" s="150"/>
      <c r="J34" s="150"/>
      <c r="K34" s="150"/>
      <c r="L34" s="150"/>
      <c r="M34" s="155" t="s">
        <v>314</v>
      </c>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7"/>
      <c r="BL34" s="29"/>
      <c r="BM34" s="29"/>
      <c r="BN34" s="29"/>
      <c r="BO34" s="26"/>
      <c r="BP34" s="26"/>
      <c r="BQ34" s="36"/>
    </row>
    <row r="35" spans="1:69" ht="12" customHeight="1">
      <c r="A35" s="35"/>
      <c r="B35" s="26"/>
      <c r="C35" s="26"/>
      <c r="D35" s="26"/>
      <c r="E35" s="26"/>
      <c r="F35" s="149" t="s">
        <v>77</v>
      </c>
      <c r="G35" s="149"/>
      <c r="H35" s="149"/>
      <c r="I35" s="149"/>
      <c r="J35" s="149"/>
      <c r="K35" s="149"/>
      <c r="L35" s="149"/>
      <c r="M35" s="155" t="s">
        <v>333</v>
      </c>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7"/>
      <c r="BL35" s="29"/>
      <c r="BM35" s="29"/>
      <c r="BN35" s="29"/>
      <c r="BO35" s="26"/>
      <c r="BP35" s="26"/>
      <c r="BQ35" s="36"/>
    </row>
    <row r="36" spans="1:69" ht="12" customHeight="1">
      <c r="A36" s="35"/>
      <c r="B36" s="26"/>
      <c r="C36" s="26"/>
      <c r="D36" s="26"/>
      <c r="E36" s="26"/>
      <c r="F36" s="151" t="s">
        <v>78</v>
      </c>
      <c r="G36" s="151"/>
      <c r="H36" s="151"/>
      <c r="I36" s="151"/>
      <c r="J36" s="151"/>
      <c r="K36" s="151"/>
      <c r="L36" s="151"/>
      <c r="M36" s="155" t="s">
        <v>315</v>
      </c>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7"/>
      <c r="BL36" s="29"/>
      <c r="BM36" s="29"/>
      <c r="BN36" s="29"/>
      <c r="BO36" s="26"/>
      <c r="BP36" s="26"/>
      <c r="BQ36" s="36"/>
    </row>
    <row r="37" spans="1:69" ht="12" customHeight="1">
      <c r="A37" s="35"/>
      <c r="B37" s="26"/>
      <c r="C37" s="26"/>
      <c r="D37" s="26"/>
      <c r="E37" s="26"/>
      <c r="F37" s="152" t="s">
        <v>82</v>
      </c>
      <c r="G37" s="153"/>
      <c r="H37" s="153"/>
      <c r="I37" s="153"/>
      <c r="J37" s="153"/>
      <c r="K37" s="153"/>
      <c r="L37" s="154"/>
      <c r="M37" s="155" t="s">
        <v>334</v>
      </c>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7"/>
      <c r="BL37" s="29"/>
      <c r="BM37" s="29"/>
      <c r="BN37" s="29"/>
      <c r="BO37" s="26"/>
      <c r="BP37" s="26"/>
      <c r="BQ37" s="36"/>
    </row>
    <row r="38" spans="1:69" ht="12" customHeight="1">
      <c r="A38" s="35"/>
      <c r="B38" s="26"/>
      <c r="C38" s="26"/>
      <c r="D38" s="26"/>
      <c r="E38" s="26"/>
      <c r="F38" s="149" t="s">
        <v>81</v>
      </c>
      <c r="G38" s="149"/>
      <c r="H38" s="149"/>
      <c r="I38" s="149"/>
      <c r="J38" s="149"/>
      <c r="K38" s="149"/>
      <c r="L38" s="149"/>
      <c r="M38" s="155" t="s">
        <v>316</v>
      </c>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7"/>
      <c r="BL38" s="29"/>
      <c r="BM38" s="29"/>
      <c r="BN38" s="29"/>
      <c r="BO38" s="26"/>
      <c r="BP38" s="28"/>
      <c r="BQ38" s="36"/>
    </row>
    <row r="39" spans="1:69" ht="12" customHeight="1">
      <c r="A39" s="3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9"/>
      <c r="BQ39" s="36"/>
    </row>
    <row r="40" spans="1:69" ht="12" customHeight="1">
      <c r="A40" s="3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110" t="s">
        <v>79</v>
      </c>
      <c r="BQ40" s="36"/>
    </row>
    <row r="41" spans="1:69" ht="12" customHeight="1">
      <c r="A41" s="35"/>
      <c r="B41" s="26"/>
      <c r="C41" s="26"/>
      <c r="D41" s="26"/>
      <c r="E41" s="26"/>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6"/>
      <c r="BI41" s="26"/>
      <c r="BJ41" s="26"/>
      <c r="BK41" s="26"/>
      <c r="BL41" s="26"/>
      <c r="BM41" s="26"/>
      <c r="BN41" s="26"/>
      <c r="BO41" s="26"/>
      <c r="BP41" s="26"/>
      <c r="BQ41" s="36"/>
    </row>
    <row r="42" spans="1:69" ht="12" customHeight="1">
      <c r="A42" s="35"/>
      <c r="B42" s="26"/>
      <c r="C42" s="26"/>
      <c r="D42" s="26"/>
      <c r="E42" s="26"/>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6"/>
      <c r="BP42" s="26"/>
      <c r="BQ42" s="36"/>
    </row>
    <row r="43" spans="1:69" ht="12" customHeight="1">
      <c r="A43" s="3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6"/>
    </row>
    <row r="44" spans="1:69" ht="12" customHeight="1">
      <c r="A44" s="3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6"/>
    </row>
    <row r="45" spans="1:69" ht="12" customHeight="1">
      <c r="A45" s="3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6"/>
    </row>
    <row r="46" spans="1:69" ht="12" customHeight="1">
      <c r="A46" s="3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6"/>
    </row>
    <row r="47" spans="1:69" ht="12" customHeight="1">
      <c r="A47" s="3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8"/>
      <c r="BQ47" s="36"/>
    </row>
    <row r="48" spans="1:69" ht="12" customHeight="1">
      <c r="A48" s="3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6"/>
    </row>
    <row r="49" spans="1:69" ht="12" customHeight="1">
      <c r="A49" s="3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6"/>
    </row>
    <row r="50" spans="1:69" ht="12" customHeight="1">
      <c r="A50" s="3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6"/>
    </row>
    <row r="51" spans="1:69" ht="12" customHeight="1">
      <c r="A51" s="35"/>
      <c r="B51" s="26"/>
      <c r="C51" s="26"/>
      <c r="D51" s="26"/>
      <c r="E51" s="26"/>
      <c r="F51" s="26"/>
      <c r="G51" s="26"/>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6"/>
      <c r="BC51" s="26"/>
      <c r="BD51" s="26"/>
      <c r="BE51" s="26"/>
      <c r="BF51" s="26"/>
      <c r="BG51" s="26"/>
      <c r="BH51" s="26"/>
      <c r="BI51" s="26"/>
      <c r="BJ51" s="26"/>
      <c r="BK51" s="26"/>
      <c r="BL51" s="26"/>
      <c r="BM51" s="26"/>
      <c r="BN51" s="26"/>
      <c r="BO51" s="26"/>
      <c r="BP51" s="26"/>
      <c r="BQ51" s="36"/>
    </row>
    <row r="52" spans="1:69" ht="12" customHeight="1">
      <c r="A52" s="35"/>
      <c r="B52" s="26"/>
      <c r="C52" s="26"/>
      <c r="D52" s="26"/>
      <c r="E52" s="26"/>
      <c r="F52" s="26"/>
      <c r="G52" s="26"/>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6"/>
      <c r="BC52" s="26"/>
      <c r="BD52" s="26"/>
      <c r="BE52" s="26"/>
      <c r="BF52" s="26"/>
      <c r="BG52" s="26"/>
      <c r="BH52" s="26"/>
      <c r="BI52" s="26"/>
      <c r="BJ52" s="26"/>
      <c r="BK52" s="26"/>
      <c r="BL52" s="26"/>
      <c r="BM52" s="26"/>
      <c r="BN52" s="26"/>
      <c r="BO52" s="26"/>
      <c r="BP52" s="26"/>
      <c r="BQ52" s="36"/>
    </row>
    <row r="53" spans="1:69" ht="12" customHeight="1">
      <c r="A53" s="35"/>
      <c r="B53" s="26"/>
      <c r="C53" s="26"/>
      <c r="D53" s="26"/>
      <c r="E53" s="26"/>
      <c r="F53" s="26"/>
      <c r="G53" s="26"/>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6"/>
      <c r="BC53" s="26"/>
      <c r="BD53" s="26"/>
      <c r="BE53" s="26"/>
      <c r="BF53" s="26"/>
      <c r="BG53" s="26"/>
      <c r="BH53" s="26"/>
      <c r="BI53" s="26"/>
      <c r="BJ53" s="26"/>
      <c r="BK53" s="26"/>
      <c r="BL53" s="26"/>
      <c r="BM53" s="26"/>
      <c r="BN53" s="26"/>
      <c r="BO53" s="26"/>
      <c r="BP53" s="26"/>
      <c r="BQ53" s="36"/>
    </row>
    <row r="54" spans="1:69" ht="12" customHeight="1">
      <c r="A54" s="35"/>
      <c r="B54" s="26"/>
      <c r="C54" s="26"/>
      <c r="D54" s="26"/>
      <c r="E54" s="26"/>
      <c r="F54" s="26"/>
      <c r="G54" s="26"/>
      <c r="H54" s="26"/>
      <c r="I54" s="26"/>
      <c r="J54" s="26"/>
      <c r="K54" s="26"/>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6"/>
      <c r="BC54" s="26"/>
      <c r="BD54" s="26"/>
      <c r="BE54" s="26"/>
      <c r="BF54" s="26"/>
      <c r="BG54" s="26"/>
      <c r="BH54" s="26"/>
      <c r="BI54" s="26"/>
      <c r="BJ54" s="26"/>
      <c r="BK54" s="26"/>
      <c r="BL54" s="26"/>
      <c r="BM54" s="26"/>
      <c r="BN54" s="26"/>
      <c r="BO54" s="26"/>
      <c r="BP54" s="26"/>
      <c r="BQ54" s="36"/>
    </row>
    <row r="55" spans="1:69" ht="12" customHeight="1">
      <c r="A55" s="35"/>
      <c r="B55" s="26"/>
      <c r="C55" s="26"/>
      <c r="D55" s="26"/>
      <c r="E55" s="26"/>
      <c r="F55" s="26"/>
      <c r="G55" s="26"/>
      <c r="H55" s="26"/>
      <c r="I55" s="26"/>
      <c r="J55" s="26"/>
      <c r="K55" s="26"/>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6"/>
      <c r="BC55" s="26"/>
      <c r="BD55" s="26"/>
      <c r="BE55" s="26"/>
      <c r="BF55" s="26"/>
      <c r="BG55" s="26"/>
      <c r="BH55" s="26"/>
      <c r="BI55" s="26"/>
      <c r="BJ55" s="26"/>
      <c r="BK55" s="26"/>
      <c r="BL55" s="26"/>
      <c r="BM55" s="26"/>
      <c r="BN55" s="26"/>
      <c r="BO55" s="26"/>
      <c r="BP55" s="26"/>
      <c r="BQ55" s="36"/>
    </row>
    <row r="56" spans="1:69" ht="12" customHeight="1">
      <c r="A56" s="35"/>
      <c r="B56" s="26"/>
      <c r="C56" s="26"/>
      <c r="D56" s="26"/>
      <c r="E56" s="26"/>
      <c r="F56" s="26"/>
      <c r="G56" s="26"/>
      <c r="H56" s="26"/>
      <c r="I56" s="26"/>
      <c r="J56" s="26"/>
      <c r="K56" s="26"/>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6"/>
      <c r="BC56" s="26"/>
      <c r="BD56" s="26"/>
      <c r="BE56" s="26"/>
      <c r="BF56" s="26"/>
      <c r="BG56" s="26"/>
      <c r="BH56" s="26"/>
      <c r="BI56" s="26"/>
      <c r="BJ56" s="26"/>
      <c r="BK56" s="26"/>
      <c r="BL56" s="26"/>
      <c r="BM56" s="26"/>
      <c r="BN56" s="26"/>
      <c r="BO56" s="26"/>
      <c r="BP56" s="26"/>
      <c r="BQ56" s="36"/>
    </row>
    <row r="57" spans="1:69" ht="12" customHeight="1">
      <c r="A57" s="35"/>
      <c r="B57" s="26"/>
      <c r="C57" s="26"/>
      <c r="D57" s="26"/>
      <c r="E57" s="26"/>
      <c r="F57" s="26"/>
      <c r="G57" s="26"/>
      <c r="H57" s="26"/>
      <c r="I57" s="26"/>
      <c r="J57" s="26"/>
      <c r="K57" s="26"/>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6"/>
      <c r="BC57" s="26"/>
      <c r="BD57" s="26"/>
      <c r="BE57" s="26"/>
      <c r="BF57" s="26"/>
      <c r="BG57" s="26"/>
      <c r="BH57" s="26"/>
      <c r="BI57" s="26"/>
      <c r="BJ57" s="26"/>
      <c r="BK57" s="26"/>
      <c r="BL57" s="26"/>
      <c r="BM57" s="26"/>
      <c r="BN57" s="26"/>
      <c r="BO57" s="26"/>
      <c r="BP57" s="26"/>
      <c r="BQ57" s="36"/>
    </row>
    <row r="58" spans="1:69" ht="12" customHeight="1">
      <c r="A58" s="35"/>
      <c r="B58" s="26"/>
      <c r="C58" s="26"/>
      <c r="D58" s="26"/>
      <c r="E58" s="26"/>
      <c r="F58" s="26"/>
      <c r="G58" s="26"/>
      <c r="H58" s="26"/>
      <c r="I58" s="26"/>
      <c r="J58" s="26"/>
      <c r="K58" s="26"/>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6"/>
      <c r="BC58" s="26"/>
      <c r="BD58" s="26"/>
      <c r="BE58" s="26"/>
      <c r="BF58" s="26"/>
      <c r="BG58" s="26"/>
      <c r="BH58" s="26"/>
      <c r="BI58" s="26"/>
      <c r="BJ58" s="26"/>
      <c r="BK58" s="26"/>
      <c r="BL58" s="26"/>
      <c r="BM58" s="26"/>
      <c r="BN58" s="26"/>
      <c r="BO58" s="26"/>
      <c r="BP58" s="26"/>
      <c r="BQ58" s="36"/>
    </row>
    <row r="59" spans="1:69" ht="12" customHeight="1">
      <c r="A59" s="35"/>
      <c r="B59" s="26"/>
      <c r="C59" s="26"/>
      <c r="D59" s="26"/>
      <c r="E59" s="26"/>
      <c r="F59" s="26"/>
      <c r="G59" s="26"/>
      <c r="H59" s="26"/>
      <c r="I59" s="26"/>
      <c r="J59" s="26"/>
      <c r="K59" s="26"/>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6"/>
      <c r="BC59" s="26"/>
      <c r="BD59" s="26"/>
      <c r="BE59" s="26"/>
      <c r="BF59" s="26"/>
      <c r="BG59" s="26"/>
      <c r="BH59" s="26"/>
      <c r="BI59" s="26"/>
      <c r="BJ59" s="26"/>
      <c r="BK59" s="26"/>
      <c r="BL59" s="26"/>
      <c r="BM59" s="26"/>
      <c r="BN59" s="26"/>
      <c r="BO59" s="26"/>
      <c r="BP59" s="26"/>
      <c r="BQ59" s="36"/>
    </row>
    <row r="60" spans="1:69" ht="12" customHeight="1">
      <c r="A60" s="35"/>
      <c r="B60" s="26"/>
      <c r="C60" s="26"/>
      <c r="D60" s="26"/>
      <c r="E60" s="26"/>
      <c r="F60" s="26"/>
      <c r="G60" s="26"/>
      <c r="H60" s="26"/>
      <c r="I60" s="26"/>
      <c r="J60" s="26"/>
      <c r="K60" s="26"/>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6"/>
      <c r="BC60" s="26"/>
      <c r="BD60" s="26"/>
      <c r="BE60" s="26"/>
      <c r="BF60" s="26"/>
      <c r="BG60" s="26"/>
      <c r="BH60" s="26"/>
      <c r="BI60" s="26"/>
      <c r="BJ60" s="26"/>
      <c r="BK60" s="26"/>
      <c r="BL60" s="26"/>
      <c r="BM60" s="26"/>
      <c r="BN60" s="26"/>
      <c r="BO60" s="26"/>
      <c r="BP60" s="26"/>
      <c r="BQ60" s="36"/>
    </row>
    <row r="61" spans="1:69" ht="12" customHeight="1">
      <c r="A61" s="35"/>
      <c r="B61" s="26"/>
      <c r="C61" s="26"/>
      <c r="D61" s="26"/>
      <c r="E61" s="26"/>
      <c r="F61" s="26"/>
      <c r="G61" s="26"/>
      <c r="H61" s="26"/>
      <c r="I61" s="26"/>
      <c r="J61" s="26"/>
      <c r="K61" s="26"/>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6"/>
      <c r="BC61" s="26"/>
      <c r="BD61" s="26"/>
      <c r="BE61" s="26"/>
      <c r="BF61" s="26"/>
      <c r="BG61" s="26"/>
      <c r="BH61" s="26"/>
      <c r="BI61" s="26"/>
      <c r="BJ61" s="26"/>
      <c r="BK61" s="26"/>
      <c r="BL61" s="26"/>
      <c r="BM61" s="26"/>
      <c r="BN61" s="26"/>
      <c r="BO61" s="26"/>
      <c r="BP61" s="26"/>
      <c r="BQ61" s="36"/>
    </row>
    <row r="62" spans="1:69" ht="12" customHeight="1">
      <c r="A62" s="3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6"/>
    </row>
    <row r="63" spans="1:69" ht="12" customHeight="1">
      <c r="A63" s="3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6"/>
    </row>
    <row r="64" spans="1:69" ht="12" customHeight="1">
      <c r="A64" s="3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6"/>
    </row>
    <row r="65" spans="1:69" ht="12" customHeight="1" thickBot="1">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9"/>
    </row>
  </sheetData>
  <mergeCells count="21">
    <mergeCell ref="F34:L34"/>
    <mergeCell ref="M34:BK34"/>
    <mergeCell ref="AT5:BP5"/>
    <mergeCell ref="B12:BP13"/>
    <mergeCell ref="D19:P20"/>
    <mergeCell ref="Q19:BN20"/>
    <mergeCell ref="D21:P22"/>
    <mergeCell ref="Q21:BN22"/>
    <mergeCell ref="D23:P26"/>
    <mergeCell ref="Q23:BN24"/>
    <mergeCell ref="Q25:BN26"/>
    <mergeCell ref="D27:P28"/>
    <mergeCell ref="Q27:BN28"/>
    <mergeCell ref="F38:L38"/>
    <mergeCell ref="M38:BK38"/>
    <mergeCell ref="F35:L35"/>
    <mergeCell ref="M35:BK35"/>
    <mergeCell ref="F36:L36"/>
    <mergeCell ref="M36:BK36"/>
    <mergeCell ref="F37:L37"/>
    <mergeCell ref="M37:BK37"/>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&amp;R&amp;8&amp;K01+022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BQ65"/>
  <sheetViews>
    <sheetView zoomScaleNormal="100" zoomScaleSheetLayoutView="80" zoomScalePageLayoutView="90" workbookViewId="0">
      <selection activeCell="U41" sqref="U41"/>
    </sheetView>
  </sheetViews>
  <sheetFormatPr defaultColWidth="1.25" defaultRowHeight="12" customHeight="1"/>
  <cols>
    <col min="1" max="16384" width="1.25" style="109"/>
  </cols>
  <sheetData>
    <row r="3" spans="1:69" ht="12" customHeight="1" thickBot="1"/>
    <row r="4" spans="1:69" ht="12"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40"/>
    </row>
    <row r="5" spans="1:69" ht="12" customHeight="1">
      <c r="A5" s="3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28" t="s">
        <v>321</v>
      </c>
      <c r="AU5" s="128"/>
      <c r="AV5" s="128"/>
      <c r="AW5" s="128"/>
      <c r="AX5" s="128"/>
      <c r="AY5" s="128"/>
      <c r="AZ5" s="128"/>
      <c r="BA5" s="128"/>
      <c r="BB5" s="128"/>
      <c r="BC5" s="128"/>
      <c r="BD5" s="128"/>
      <c r="BE5" s="128"/>
      <c r="BF5" s="128"/>
      <c r="BG5" s="128"/>
      <c r="BH5" s="128"/>
      <c r="BI5" s="128"/>
      <c r="BJ5" s="128"/>
      <c r="BK5" s="128"/>
      <c r="BL5" s="128"/>
      <c r="BM5" s="128"/>
      <c r="BN5" s="128"/>
      <c r="BO5" s="128"/>
      <c r="BP5" s="128"/>
      <c r="BQ5" s="32"/>
    </row>
    <row r="6" spans="1:69" ht="12" customHeight="1">
      <c r="A6" s="3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2"/>
    </row>
    <row r="7" spans="1:69" ht="12" customHeight="1">
      <c r="A7" s="31"/>
      <c r="B7" s="27" t="s">
        <v>325</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2"/>
    </row>
    <row r="8" spans="1:69" ht="12" customHeight="1">
      <c r="A8" s="31"/>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2"/>
    </row>
    <row r="9" spans="1:69" ht="12" customHeight="1">
      <c r="A9" s="3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118"/>
      <c r="BP9" s="118" t="s">
        <v>319</v>
      </c>
      <c r="BQ9" s="32"/>
    </row>
    <row r="10" spans="1:69" ht="12" customHeight="1">
      <c r="A10" s="3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2"/>
    </row>
    <row r="11" spans="1:69" ht="12" customHeight="1">
      <c r="A11" s="3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36"/>
    </row>
    <row r="12" spans="1:69" ht="12" customHeight="1">
      <c r="A12" s="35"/>
      <c r="B12" s="129" t="s">
        <v>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36"/>
    </row>
    <row r="13" spans="1:69" ht="12" customHeight="1">
      <c r="A13" s="35"/>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36"/>
    </row>
    <row r="14" spans="1:69" ht="12" customHeight="1">
      <c r="A14" s="3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6"/>
    </row>
    <row r="15" spans="1:69" ht="12" customHeight="1">
      <c r="A15" s="35"/>
      <c r="B15" s="29"/>
      <c r="C15" s="29"/>
      <c r="D15" s="29"/>
      <c r="E15" s="29"/>
      <c r="F15" s="29"/>
      <c r="G15" s="29"/>
      <c r="H15" s="29"/>
      <c r="I15" s="29"/>
      <c r="J15" s="29"/>
      <c r="K15" s="29"/>
      <c r="L15" s="29"/>
      <c r="M15" s="30"/>
      <c r="N15" s="30"/>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6"/>
    </row>
    <row r="16" spans="1:69" ht="12" customHeight="1">
      <c r="A16" s="35"/>
      <c r="B16" s="29"/>
      <c r="C16" s="119" t="s">
        <v>328</v>
      </c>
      <c r="D16" s="29"/>
      <c r="E16" s="29"/>
      <c r="F16" s="29"/>
      <c r="G16" s="29"/>
      <c r="H16" s="29"/>
      <c r="I16" s="29"/>
      <c r="J16" s="29"/>
      <c r="K16" s="29"/>
      <c r="L16" s="29"/>
      <c r="M16" s="30"/>
      <c r="N16" s="30"/>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36"/>
    </row>
    <row r="17" spans="1:69" ht="12" customHeight="1">
      <c r="A17" s="35"/>
      <c r="B17" s="29"/>
      <c r="C17" s="29"/>
      <c r="D17" s="29"/>
      <c r="E17" s="29"/>
      <c r="F17" s="29"/>
      <c r="G17" s="29"/>
      <c r="H17" s="29"/>
      <c r="I17" s="29"/>
      <c r="J17" s="29"/>
      <c r="K17" s="29"/>
      <c r="L17" s="29"/>
      <c r="M17" s="30"/>
      <c r="N17" s="30"/>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6"/>
    </row>
    <row r="18" spans="1:69" ht="12" customHeight="1">
      <c r="A18" s="35"/>
      <c r="B18" s="29"/>
      <c r="C18" s="29"/>
      <c r="D18" s="29"/>
      <c r="E18" s="29"/>
      <c r="F18" s="29"/>
      <c r="G18" s="29"/>
      <c r="H18" s="29"/>
      <c r="I18" s="29"/>
      <c r="J18" s="29"/>
      <c r="K18" s="29"/>
      <c r="L18" s="29"/>
      <c r="M18" s="30"/>
      <c r="N18" s="30"/>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6"/>
    </row>
    <row r="19" spans="1:69" ht="12" customHeight="1">
      <c r="A19" s="35"/>
      <c r="B19" s="29"/>
      <c r="C19" s="29"/>
      <c r="D19" s="130" t="s">
        <v>68</v>
      </c>
      <c r="E19" s="130"/>
      <c r="F19" s="130"/>
      <c r="G19" s="130"/>
      <c r="H19" s="130"/>
      <c r="I19" s="130"/>
      <c r="J19" s="130"/>
      <c r="K19" s="130"/>
      <c r="L19" s="130"/>
      <c r="M19" s="130"/>
      <c r="N19" s="130"/>
      <c r="O19" s="130"/>
      <c r="P19" s="130"/>
      <c r="Q19" s="132" t="s">
        <v>326</v>
      </c>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26"/>
      <c r="BP19" s="26"/>
      <c r="BQ19" s="36"/>
    </row>
    <row r="20" spans="1:69" ht="12" customHeight="1">
      <c r="A20" s="35"/>
      <c r="B20" s="29"/>
      <c r="C20" s="29"/>
      <c r="D20" s="130"/>
      <c r="E20" s="130"/>
      <c r="F20" s="130"/>
      <c r="G20" s="130"/>
      <c r="H20" s="130"/>
      <c r="I20" s="130"/>
      <c r="J20" s="130"/>
      <c r="K20" s="130"/>
      <c r="L20" s="130"/>
      <c r="M20" s="130"/>
      <c r="N20" s="130"/>
      <c r="O20" s="130"/>
      <c r="P20" s="130"/>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26"/>
      <c r="BP20" s="26"/>
      <c r="BQ20" s="36"/>
    </row>
    <row r="21" spans="1:69" ht="12" customHeight="1">
      <c r="A21" s="35"/>
      <c r="B21" s="29"/>
      <c r="C21" s="29"/>
      <c r="D21" s="130" t="s">
        <v>67</v>
      </c>
      <c r="E21" s="130"/>
      <c r="F21" s="130"/>
      <c r="G21" s="130"/>
      <c r="H21" s="130"/>
      <c r="I21" s="130"/>
      <c r="J21" s="130"/>
      <c r="K21" s="130"/>
      <c r="L21" s="130"/>
      <c r="M21" s="130"/>
      <c r="N21" s="130"/>
      <c r="O21" s="130"/>
      <c r="P21" s="130"/>
      <c r="Q21" s="132" t="s">
        <v>320</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26"/>
      <c r="BP21" s="26"/>
      <c r="BQ21" s="36"/>
    </row>
    <row r="22" spans="1:69" ht="12" customHeight="1">
      <c r="A22" s="35"/>
      <c r="B22" s="29"/>
      <c r="C22" s="29"/>
      <c r="D22" s="130"/>
      <c r="E22" s="130"/>
      <c r="F22" s="130"/>
      <c r="G22" s="130"/>
      <c r="H22" s="130"/>
      <c r="I22" s="130"/>
      <c r="J22" s="130"/>
      <c r="K22" s="130"/>
      <c r="L22" s="130"/>
      <c r="M22" s="130"/>
      <c r="N22" s="130"/>
      <c r="O22" s="130"/>
      <c r="P22" s="130"/>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26"/>
      <c r="BP22" s="26"/>
      <c r="BQ22" s="36"/>
    </row>
    <row r="23" spans="1:69" ht="12" customHeight="1">
      <c r="A23" s="35"/>
      <c r="B23" s="29"/>
      <c r="C23" s="29"/>
      <c r="D23" s="133" t="s">
        <v>74</v>
      </c>
      <c r="E23" s="134"/>
      <c r="F23" s="134"/>
      <c r="G23" s="134"/>
      <c r="H23" s="134"/>
      <c r="I23" s="134"/>
      <c r="J23" s="134"/>
      <c r="K23" s="134"/>
      <c r="L23" s="134"/>
      <c r="M23" s="134"/>
      <c r="N23" s="134"/>
      <c r="O23" s="134"/>
      <c r="P23" s="135"/>
      <c r="Q23" s="142" t="s">
        <v>322</v>
      </c>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26"/>
      <c r="BP23" s="26"/>
      <c r="BQ23" s="36"/>
    </row>
    <row r="24" spans="1:69" ht="12" customHeight="1">
      <c r="A24" s="35"/>
      <c r="B24" s="29"/>
      <c r="C24" s="29"/>
      <c r="D24" s="136"/>
      <c r="E24" s="137"/>
      <c r="F24" s="137"/>
      <c r="G24" s="137"/>
      <c r="H24" s="137"/>
      <c r="I24" s="137"/>
      <c r="J24" s="137"/>
      <c r="K24" s="137"/>
      <c r="L24" s="137"/>
      <c r="M24" s="137"/>
      <c r="N24" s="137"/>
      <c r="O24" s="137"/>
      <c r="P24" s="138"/>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26"/>
      <c r="BP24" s="26"/>
      <c r="BQ24" s="36"/>
    </row>
    <row r="25" spans="1:69" ht="12" customHeight="1">
      <c r="A25" s="35"/>
      <c r="B25" s="29"/>
      <c r="C25" s="29"/>
      <c r="D25" s="136"/>
      <c r="E25" s="137"/>
      <c r="F25" s="137"/>
      <c r="G25" s="137"/>
      <c r="H25" s="137"/>
      <c r="I25" s="137"/>
      <c r="J25" s="137"/>
      <c r="K25" s="137"/>
      <c r="L25" s="137"/>
      <c r="M25" s="137"/>
      <c r="N25" s="137"/>
      <c r="O25" s="137"/>
      <c r="P25" s="138"/>
      <c r="Q25" s="144" t="s">
        <v>323</v>
      </c>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26"/>
      <c r="BP25" s="26"/>
      <c r="BQ25" s="36"/>
    </row>
    <row r="26" spans="1:69" ht="12" customHeight="1">
      <c r="A26" s="35"/>
      <c r="B26" s="29"/>
      <c r="C26" s="29"/>
      <c r="D26" s="139"/>
      <c r="E26" s="140"/>
      <c r="F26" s="140"/>
      <c r="G26" s="140"/>
      <c r="H26" s="140"/>
      <c r="I26" s="140"/>
      <c r="J26" s="140"/>
      <c r="K26" s="140"/>
      <c r="L26" s="140"/>
      <c r="M26" s="140"/>
      <c r="N26" s="140"/>
      <c r="O26" s="140"/>
      <c r="P26" s="141"/>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26"/>
      <c r="BP26" s="26"/>
      <c r="BQ26" s="36"/>
    </row>
    <row r="27" spans="1:69" ht="12" customHeight="1">
      <c r="A27" s="35"/>
      <c r="B27" s="29"/>
      <c r="C27" s="29"/>
      <c r="D27" s="130" t="s">
        <v>75</v>
      </c>
      <c r="E27" s="130"/>
      <c r="F27" s="130"/>
      <c r="G27" s="130"/>
      <c r="H27" s="130"/>
      <c r="I27" s="130"/>
      <c r="J27" s="130"/>
      <c r="K27" s="130"/>
      <c r="L27" s="130"/>
      <c r="M27" s="130"/>
      <c r="N27" s="130"/>
      <c r="O27" s="130"/>
      <c r="P27" s="130"/>
      <c r="Q27" s="132" t="s">
        <v>324</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26"/>
      <c r="BP27" s="26"/>
      <c r="BQ27" s="36"/>
    </row>
    <row r="28" spans="1:69" ht="12" customHeight="1">
      <c r="A28" s="35"/>
      <c r="B28" s="26"/>
      <c r="C28" s="29"/>
      <c r="D28" s="130"/>
      <c r="E28" s="130"/>
      <c r="F28" s="130"/>
      <c r="G28" s="130"/>
      <c r="H28" s="130"/>
      <c r="I28" s="130"/>
      <c r="J28" s="130"/>
      <c r="K28" s="130"/>
      <c r="L28" s="130"/>
      <c r="M28" s="130"/>
      <c r="N28" s="130"/>
      <c r="O28" s="130"/>
      <c r="P28" s="130"/>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26"/>
      <c r="BP28" s="26"/>
      <c r="BQ28" s="36"/>
    </row>
    <row r="29" spans="1:69" ht="12" customHeight="1">
      <c r="A29" s="3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6"/>
    </row>
    <row r="30" spans="1:69" ht="12" customHeight="1">
      <c r="A30" s="3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6"/>
    </row>
    <row r="31" spans="1:69" ht="12" customHeight="1">
      <c r="A31" s="35"/>
      <c r="B31" s="26"/>
      <c r="C31" s="27"/>
      <c r="D31" s="27" t="s">
        <v>76</v>
      </c>
      <c r="E31" s="27"/>
      <c r="F31" s="27"/>
      <c r="G31" s="27"/>
      <c r="H31" s="27"/>
      <c r="I31" s="27"/>
      <c r="J31" s="27"/>
      <c r="K31" s="27"/>
      <c r="L31" s="27"/>
      <c r="M31" s="27"/>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6"/>
    </row>
    <row r="32" spans="1:69" ht="12" customHeight="1">
      <c r="A32" s="35"/>
      <c r="B32" s="26"/>
      <c r="C32" s="27"/>
      <c r="D32" s="27"/>
      <c r="E32" s="27"/>
      <c r="F32" s="27" t="s">
        <v>80</v>
      </c>
      <c r="G32" s="27"/>
      <c r="H32" s="27"/>
      <c r="I32" s="27"/>
      <c r="J32" s="27"/>
      <c r="K32" s="27"/>
      <c r="L32" s="27"/>
      <c r="M32" s="27"/>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6"/>
    </row>
    <row r="33" spans="1:69" ht="12" customHeight="1">
      <c r="A33" s="3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6"/>
    </row>
    <row r="34" spans="1:69" ht="12" customHeight="1">
      <c r="A34" s="35"/>
      <c r="B34" s="26"/>
      <c r="C34" s="26"/>
      <c r="D34" s="26"/>
      <c r="E34" s="26"/>
      <c r="F34" s="150" t="s">
        <v>327</v>
      </c>
      <c r="G34" s="150"/>
      <c r="H34" s="150"/>
      <c r="I34" s="150"/>
      <c r="J34" s="150"/>
      <c r="K34" s="150"/>
      <c r="L34" s="150"/>
      <c r="M34" s="155" t="s">
        <v>329</v>
      </c>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7"/>
      <c r="BL34" s="29"/>
      <c r="BM34" s="29"/>
      <c r="BN34" s="29"/>
      <c r="BO34" s="26"/>
      <c r="BP34" s="26"/>
      <c r="BQ34" s="36"/>
    </row>
    <row r="35" spans="1:69" ht="12" customHeight="1">
      <c r="A35" s="35"/>
      <c r="B35" s="26"/>
      <c r="C35" s="26"/>
      <c r="D35" s="26"/>
      <c r="E35" s="26"/>
      <c r="F35" s="149" t="s">
        <v>77</v>
      </c>
      <c r="G35" s="149"/>
      <c r="H35" s="149"/>
      <c r="I35" s="149"/>
      <c r="J35" s="149"/>
      <c r="K35" s="149"/>
      <c r="L35" s="149"/>
      <c r="M35" s="155" t="s">
        <v>333</v>
      </c>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7"/>
      <c r="BL35" s="29"/>
      <c r="BM35" s="29"/>
      <c r="BN35" s="29"/>
      <c r="BO35" s="26"/>
      <c r="BP35" s="26"/>
      <c r="BQ35" s="36"/>
    </row>
    <row r="36" spans="1:69" ht="12" customHeight="1">
      <c r="A36" s="35"/>
      <c r="B36" s="26"/>
      <c r="C36" s="26"/>
      <c r="D36" s="26"/>
      <c r="E36" s="26"/>
      <c r="F36" s="151" t="s">
        <v>78</v>
      </c>
      <c r="G36" s="151"/>
      <c r="H36" s="151"/>
      <c r="I36" s="151"/>
      <c r="J36" s="151"/>
      <c r="K36" s="151"/>
      <c r="L36" s="151"/>
      <c r="M36" s="155" t="s">
        <v>330</v>
      </c>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7"/>
      <c r="BL36" s="29"/>
      <c r="BM36" s="29"/>
      <c r="BN36" s="29"/>
      <c r="BO36" s="26"/>
      <c r="BP36" s="26"/>
      <c r="BQ36" s="36"/>
    </row>
    <row r="37" spans="1:69" ht="12" customHeight="1">
      <c r="A37" s="35"/>
      <c r="B37" s="26"/>
      <c r="C37" s="26"/>
      <c r="D37" s="26"/>
      <c r="E37" s="26"/>
      <c r="F37" s="152" t="s">
        <v>82</v>
      </c>
      <c r="G37" s="153"/>
      <c r="H37" s="153"/>
      <c r="I37" s="153"/>
      <c r="J37" s="153"/>
      <c r="K37" s="153"/>
      <c r="L37" s="154"/>
      <c r="M37" s="155" t="s">
        <v>331</v>
      </c>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7"/>
      <c r="BL37" s="29"/>
      <c r="BM37" s="29"/>
      <c r="BN37" s="29"/>
      <c r="BO37" s="26"/>
      <c r="BP37" s="26"/>
      <c r="BQ37" s="36"/>
    </row>
    <row r="38" spans="1:69" ht="12" customHeight="1">
      <c r="A38" s="35"/>
      <c r="B38" s="26"/>
      <c r="C38" s="26"/>
      <c r="D38" s="26"/>
      <c r="E38" s="26"/>
      <c r="F38" s="149" t="s">
        <v>81</v>
      </c>
      <c r="G38" s="149"/>
      <c r="H38" s="149"/>
      <c r="I38" s="149"/>
      <c r="J38" s="149"/>
      <c r="K38" s="149"/>
      <c r="L38" s="149"/>
      <c r="M38" s="155" t="s">
        <v>332</v>
      </c>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7"/>
      <c r="BL38" s="29"/>
      <c r="BM38" s="29"/>
      <c r="BN38" s="29"/>
      <c r="BO38" s="26"/>
      <c r="BP38" s="28"/>
      <c r="BQ38" s="36"/>
    </row>
    <row r="39" spans="1:69" ht="12" customHeight="1">
      <c r="A39" s="3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9"/>
      <c r="BQ39" s="36"/>
    </row>
    <row r="40" spans="1:69" ht="12" customHeight="1">
      <c r="A40" s="3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8" t="s">
        <v>79</v>
      </c>
      <c r="BQ40" s="36"/>
    </row>
    <row r="41" spans="1:69" ht="12" customHeight="1">
      <c r="A41" s="35"/>
      <c r="B41" s="26"/>
      <c r="C41" s="26"/>
      <c r="D41" s="26"/>
      <c r="E41" s="26"/>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6"/>
      <c r="BI41" s="26"/>
      <c r="BJ41" s="26"/>
      <c r="BK41" s="26"/>
      <c r="BL41" s="26"/>
      <c r="BM41" s="26"/>
      <c r="BN41" s="26"/>
      <c r="BO41" s="26"/>
      <c r="BP41" s="26"/>
      <c r="BQ41" s="36"/>
    </row>
    <row r="42" spans="1:69" ht="12" customHeight="1">
      <c r="A42" s="35"/>
      <c r="B42" s="26"/>
      <c r="C42" s="26"/>
      <c r="D42" s="26"/>
      <c r="E42" s="26"/>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6"/>
      <c r="BP42" s="26"/>
      <c r="BQ42" s="36"/>
    </row>
    <row r="43" spans="1:69" ht="12" customHeight="1">
      <c r="A43" s="3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6"/>
    </row>
    <row r="44" spans="1:69" ht="12" customHeight="1">
      <c r="A44" s="3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6"/>
    </row>
    <row r="45" spans="1:69" ht="12" customHeight="1">
      <c r="A45" s="3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6"/>
    </row>
    <row r="46" spans="1:69" ht="12" customHeight="1">
      <c r="A46" s="3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6"/>
    </row>
    <row r="47" spans="1:69" ht="12" customHeight="1">
      <c r="A47" s="3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8"/>
      <c r="BQ47" s="36"/>
    </row>
    <row r="48" spans="1:69" ht="12" customHeight="1">
      <c r="A48" s="3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6"/>
    </row>
    <row r="49" spans="1:69" ht="12" customHeight="1">
      <c r="A49" s="3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6"/>
    </row>
    <row r="50" spans="1:69" ht="12" customHeight="1">
      <c r="A50" s="3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6"/>
    </row>
    <row r="51" spans="1:69" ht="12" customHeight="1">
      <c r="A51" s="35"/>
      <c r="B51" s="26"/>
      <c r="C51" s="26"/>
      <c r="D51" s="26"/>
      <c r="E51" s="26"/>
      <c r="F51" s="26"/>
      <c r="G51" s="26"/>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6"/>
      <c r="BC51" s="26"/>
      <c r="BD51" s="26"/>
      <c r="BE51" s="26"/>
      <c r="BF51" s="26"/>
      <c r="BG51" s="26"/>
      <c r="BH51" s="26"/>
      <c r="BI51" s="26"/>
      <c r="BJ51" s="26"/>
      <c r="BK51" s="26"/>
      <c r="BL51" s="26"/>
      <c r="BM51" s="26"/>
      <c r="BN51" s="26"/>
      <c r="BO51" s="26"/>
      <c r="BP51" s="26"/>
      <c r="BQ51" s="36"/>
    </row>
    <row r="52" spans="1:69" ht="12" customHeight="1">
      <c r="A52" s="35"/>
      <c r="B52" s="26"/>
      <c r="C52" s="26"/>
      <c r="D52" s="26"/>
      <c r="E52" s="26"/>
      <c r="F52" s="26"/>
      <c r="G52" s="26"/>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6"/>
      <c r="BC52" s="26"/>
      <c r="BD52" s="26"/>
      <c r="BE52" s="26"/>
      <c r="BF52" s="26"/>
      <c r="BG52" s="26"/>
      <c r="BH52" s="26"/>
      <c r="BI52" s="26"/>
      <c r="BJ52" s="26"/>
      <c r="BK52" s="26"/>
      <c r="BL52" s="26"/>
      <c r="BM52" s="26"/>
      <c r="BN52" s="26"/>
      <c r="BO52" s="26"/>
      <c r="BP52" s="26"/>
      <c r="BQ52" s="36"/>
    </row>
    <row r="53" spans="1:69" ht="12" customHeight="1">
      <c r="A53" s="35"/>
      <c r="B53" s="26"/>
      <c r="C53" s="26"/>
      <c r="D53" s="26"/>
      <c r="E53" s="26"/>
      <c r="F53" s="26"/>
      <c r="G53" s="26"/>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6"/>
      <c r="BC53" s="26"/>
      <c r="BD53" s="26"/>
      <c r="BE53" s="26"/>
      <c r="BF53" s="26"/>
      <c r="BG53" s="26"/>
      <c r="BH53" s="26"/>
      <c r="BI53" s="26"/>
      <c r="BJ53" s="26"/>
      <c r="BK53" s="26"/>
      <c r="BL53" s="26"/>
      <c r="BM53" s="26"/>
      <c r="BN53" s="26"/>
      <c r="BO53" s="26"/>
      <c r="BP53" s="26"/>
      <c r="BQ53" s="36"/>
    </row>
    <row r="54" spans="1:69" ht="12" customHeight="1">
      <c r="A54" s="35"/>
      <c r="B54" s="26"/>
      <c r="C54" s="26"/>
      <c r="D54" s="26"/>
      <c r="E54" s="26"/>
      <c r="F54" s="26"/>
      <c r="G54" s="26"/>
      <c r="H54" s="26"/>
      <c r="I54" s="26"/>
      <c r="J54" s="26"/>
      <c r="K54" s="26"/>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6"/>
      <c r="BC54" s="26"/>
      <c r="BD54" s="26"/>
      <c r="BE54" s="26"/>
      <c r="BF54" s="26"/>
      <c r="BG54" s="26"/>
      <c r="BH54" s="26"/>
      <c r="BI54" s="26"/>
      <c r="BJ54" s="26"/>
      <c r="BK54" s="26"/>
      <c r="BL54" s="26"/>
      <c r="BM54" s="26"/>
      <c r="BN54" s="26"/>
      <c r="BO54" s="26"/>
      <c r="BP54" s="26"/>
      <c r="BQ54" s="36"/>
    </row>
    <row r="55" spans="1:69" ht="12" customHeight="1">
      <c r="A55" s="35"/>
      <c r="B55" s="26"/>
      <c r="C55" s="26"/>
      <c r="D55" s="26"/>
      <c r="E55" s="26"/>
      <c r="F55" s="26"/>
      <c r="G55" s="26"/>
      <c r="H55" s="26"/>
      <c r="I55" s="26"/>
      <c r="J55" s="26"/>
      <c r="K55" s="26"/>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6"/>
      <c r="BC55" s="26"/>
      <c r="BD55" s="26"/>
      <c r="BE55" s="26"/>
      <c r="BF55" s="26"/>
      <c r="BG55" s="26"/>
      <c r="BH55" s="26"/>
      <c r="BI55" s="26"/>
      <c r="BJ55" s="26"/>
      <c r="BK55" s="26"/>
      <c r="BL55" s="26"/>
      <c r="BM55" s="26"/>
      <c r="BN55" s="26"/>
      <c r="BO55" s="26"/>
      <c r="BP55" s="26"/>
      <c r="BQ55" s="36"/>
    </row>
    <row r="56" spans="1:69" ht="12" customHeight="1">
      <c r="A56" s="35"/>
      <c r="B56" s="26"/>
      <c r="C56" s="26"/>
      <c r="D56" s="26"/>
      <c r="E56" s="26"/>
      <c r="F56" s="26"/>
      <c r="G56" s="26"/>
      <c r="H56" s="26"/>
      <c r="I56" s="26"/>
      <c r="J56" s="26"/>
      <c r="K56" s="26"/>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6"/>
      <c r="BC56" s="26"/>
      <c r="BD56" s="26"/>
      <c r="BE56" s="26"/>
      <c r="BF56" s="26"/>
      <c r="BG56" s="26"/>
      <c r="BH56" s="26"/>
      <c r="BI56" s="26"/>
      <c r="BJ56" s="26"/>
      <c r="BK56" s="26"/>
      <c r="BL56" s="26"/>
      <c r="BM56" s="26"/>
      <c r="BN56" s="26"/>
      <c r="BO56" s="26"/>
      <c r="BP56" s="26"/>
      <c r="BQ56" s="36"/>
    </row>
    <row r="57" spans="1:69" ht="12" customHeight="1">
      <c r="A57" s="35"/>
      <c r="B57" s="26"/>
      <c r="C57" s="26"/>
      <c r="D57" s="26"/>
      <c r="E57" s="26"/>
      <c r="F57" s="26"/>
      <c r="G57" s="26"/>
      <c r="H57" s="26"/>
      <c r="I57" s="26"/>
      <c r="J57" s="26"/>
      <c r="K57" s="26"/>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6"/>
      <c r="BC57" s="26"/>
      <c r="BD57" s="26"/>
      <c r="BE57" s="26"/>
      <c r="BF57" s="26"/>
      <c r="BG57" s="26"/>
      <c r="BH57" s="26"/>
      <c r="BI57" s="26"/>
      <c r="BJ57" s="26"/>
      <c r="BK57" s="26"/>
      <c r="BL57" s="26"/>
      <c r="BM57" s="26"/>
      <c r="BN57" s="26"/>
      <c r="BO57" s="26"/>
      <c r="BP57" s="26"/>
      <c r="BQ57" s="36"/>
    </row>
    <row r="58" spans="1:69" ht="12" customHeight="1">
      <c r="A58" s="35"/>
      <c r="B58" s="26"/>
      <c r="C58" s="26"/>
      <c r="D58" s="26"/>
      <c r="E58" s="26"/>
      <c r="F58" s="26"/>
      <c r="G58" s="26"/>
      <c r="H58" s="26"/>
      <c r="I58" s="26"/>
      <c r="J58" s="26"/>
      <c r="K58" s="26"/>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6"/>
      <c r="BC58" s="26"/>
      <c r="BD58" s="26"/>
      <c r="BE58" s="26"/>
      <c r="BF58" s="26"/>
      <c r="BG58" s="26"/>
      <c r="BH58" s="26"/>
      <c r="BI58" s="26"/>
      <c r="BJ58" s="26"/>
      <c r="BK58" s="26"/>
      <c r="BL58" s="26"/>
      <c r="BM58" s="26"/>
      <c r="BN58" s="26"/>
      <c r="BO58" s="26"/>
      <c r="BP58" s="26"/>
      <c r="BQ58" s="36"/>
    </row>
    <row r="59" spans="1:69" ht="12" customHeight="1">
      <c r="A59" s="35"/>
      <c r="B59" s="26"/>
      <c r="C59" s="26"/>
      <c r="D59" s="26"/>
      <c r="E59" s="26"/>
      <c r="F59" s="26"/>
      <c r="G59" s="26"/>
      <c r="H59" s="26"/>
      <c r="I59" s="26"/>
      <c r="J59" s="26"/>
      <c r="K59" s="26"/>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6"/>
      <c r="BC59" s="26"/>
      <c r="BD59" s="26"/>
      <c r="BE59" s="26"/>
      <c r="BF59" s="26"/>
      <c r="BG59" s="26"/>
      <c r="BH59" s="26"/>
      <c r="BI59" s="26"/>
      <c r="BJ59" s="26"/>
      <c r="BK59" s="26"/>
      <c r="BL59" s="26"/>
      <c r="BM59" s="26"/>
      <c r="BN59" s="26"/>
      <c r="BO59" s="26"/>
      <c r="BP59" s="26"/>
      <c r="BQ59" s="36"/>
    </row>
    <row r="60" spans="1:69" ht="12" customHeight="1">
      <c r="A60" s="35"/>
      <c r="B60" s="26"/>
      <c r="C60" s="26"/>
      <c r="D60" s="26"/>
      <c r="E60" s="26"/>
      <c r="F60" s="26"/>
      <c r="G60" s="26"/>
      <c r="H60" s="26"/>
      <c r="I60" s="26"/>
      <c r="J60" s="26"/>
      <c r="K60" s="26"/>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6"/>
      <c r="BC60" s="26"/>
      <c r="BD60" s="26"/>
      <c r="BE60" s="26"/>
      <c r="BF60" s="26"/>
      <c r="BG60" s="26"/>
      <c r="BH60" s="26"/>
      <c r="BI60" s="26"/>
      <c r="BJ60" s="26"/>
      <c r="BK60" s="26"/>
      <c r="BL60" s="26"/>
      <c r="BM60" s="26"/>
      <c r="BN60" s="26"/>
      <c r="BO60" s="26"/>
      <c r="BP60" s="26"/>
      <c r="BQ60" s="36"/>
    </row>
    <row r="61" spans="1:69" ht="12" customHeight="1">
      <c r="A61" s="35"/>
      <c r="B61" s="26"/>
      <c r="C61" s="26"/>
      <c r="D61" s="26"/>
      <c r="E61" s="26"/>
      <c r="F61" s="26"/>
      <c r="G61" s="26"/>
      <c r="H61" s="26"/>
      <c r="I61" s="26"/>
      <c r="J61" s="26"/>
      <c r="K61" s="26"/>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6"/>
      <c r="BC61" s="26"/>
      <c r="BD61" s="26"/>
      <c r="BE61" s="26"/>
      <c r="BF61" s="26"/>
      <c r="BG61" s="26"/>
      <c r="BH61" s="26"/>
      <c r="BI61" s="26"/>
      <c r="BJ61" s="26"/>
      <c r="BK61" s="26"/>
      <c r="BL61" s="26"/>
      <c r="BM61" s="26"/>
      <c r="BN61" s="26"/>
      <c r="BO61" s="26"/>
      <c r="BP61" s="26"/>
      <c r="BQ61" s="36"/>
    </row>
    <row r="62" spans="1:69" ht="12" customHeight="1">
      <c r="A62" s="3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6"/>
    </row>
    <row r="63" spans="1:69" ht="12" customHeight="1">
      <c r="A63" s="3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6"/>
    </row>
    <row r="64" spans="1:69" ht="12" customHeight="1">
      <c r="A64" s="3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6"/>
    </row>
    <row r="65" spans="1:69" ht="12" customHeight="1" thickBot="1">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9"/>
    </row>
  </sheetData>
  <mergeCells count="21">
    <mergeCell ref="F34:L34"/>
    <mergeCell ref="M34:BK34"/>
    <mergeCell ref="AT5:BP5"/>
    <mergeCell ref="B12:BP13"/>
    <mergeCell ref="D19:P20"/>
    <mergeCell ref="Q19:BN20"/>
    <mergeCell ref="D21:P22"/>
    <mergeCell ref="Q21:BN22"/>
    <mergeCell ref="D23:P26"/>
    <mergeCell ref="Q23:BN24"/>
    <mergeCell ref="Q25:BN26"/>
    <mergeCell ref="D27:P28"/>
    <mergeCell ref="Q27:BN28"/>
    <mergeCell ref="F38:L38"/>
    <mergeCell ref="M38:BK38"/>
    <mergeCell ref="F35:L35"/>
    <mergeCell ref="M35:BK35"/>
    <mergeCell ref="F36:L36"/>
    <mergeCell ref="M36:BK36"/>
    <mergeCell ref="F37:L37"/>
    <mergeCell ref="M37:BK37"/>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67"/>
  <sheetViews>
    <sheetView view="pageBreakPreview" zoomScale="90" zoomScaleNormal="110" zoomScaleSheetLayoutView="90" workbookViewId="0">
      <selection activeCell="BM11" sqref="BM11"/>
    </sheetView>
  </sheetViews>
  <sheetFormatPr defaultColWidth="1.25" defaultRowHeight="12" customHeight="1"/>
  <cols>
    <col min="1" max="16384" width="1.25" style="1"/>
  </cols>
  <sheetData>
    <row r="1" spans="1:151" ht="12" customHeight="1">
      <c r="A1" s="121" t="s">
        <v>1</v>
      </c>
      <c r="B1" s="121"/>
      <c r="C1" s="121"/>
      <c r="D1" s="121"/>
      <c r="E1" s="121"/>
      <c r="F1" s="121"/>
      <c r="G1" s="121"/>
      <c r="H1" s="121"/>
      <c r="I1" s="123"/>
      <c r="J1" s="123"/>
      <c r="K1" s="123"/>
      <c r="L1" s="123"/>
      <c r="M1" s="123"/>
      <c r="N1" s="123"/>
      <c r="O1" s="123"/>
      <c r="P1" s="123"/>
      <c r="Q1" s="123"/>
      <c r="R1" s="123"/>
      <c r="S1" s="123"/>
      <c r="T1" s="123"/>
      <c r="U1" s="123"/>
      <c r="V1" s="123"/>
      <c r="W1" s="123"/>
      <c r="X1" s="123"/>
      <c r="Y1" s="123"/>
      <c r="Z1" s="123"/>
      <c r="AA1" s="123"/>
      <c r="AB1" s="123"/>
      <c r="AC1" s="123"/>
      <c r="AD1" s="123"/>
      <c r="AE1" s="121" t="s">
        <v>65</v>
      </c>
      <c r="AF1" s="121"/>
      <c r="AG1" s="121"/>
      <c r="AH1" s="121"/>
      <c r="AI1" s="121"/>
      <c r="AJ1" s="121"/>
      <c r="AK1" s="121"/>
      <c r="AL1" s="122"/>
      <c r="AM1" s="122"/>
      <c r="AN1" s="122"/>
      <c r="AO1" s="122"/>
      <c r="AP1" s="122"/>
      <c r="AQ1" s="122"/>
      <c r="AR1" s="121" t="s">
        <v>70</v>
      </c>
      <c r="AS1" s="121"/>
      <c r="AT1" s="121"/>
      <c r="AU1" s="121"/>
      <c r="AV1" s="121"/>
      <c r="AW1" s="121"/>
      <c r="AX1" s="121"/>
      <c r="AY1" s="126"/>
      <c r="AZ1" s="126"/>
      <c r="BA1" s="126"/>
      <c r="BB1" s="126"/>
      <c r="BC1" s="126"/>
      <c r="BD1" s="126"/>
      <c r="BE1" s="121" t="s">
        <v>2</v>
      </c>
      <c r="BF1" s="121"/>
      <c r="BG1" s="121"/>
      <c r="BH1" s="121"/>
      <c r="BI1" s="121"/>
      <c r="BJ1" s="121"/>
      <c r="BK1" s="121"/>
      <c r="BL1" s="121"/>
      <c r="BM1" s="122"/>
      <c r="BN1" s="122"/>
      <c r="BO1" s="122"/>
      <c r="BP1" s="122"/>
      <c r="BQ1" s="122"/>
      <c r="BR1" s="122"/>
      <c r="BS1" s="122"/>
    </row>
    <row r="2" spans="1:151" ht="12" customHeight="1">
      <c r="A2" s="121" t="s">
        <v>0</v>
      </c>
      <c r="B2" s="121"/>
      <c r="C2" s="121"/>
      <c r="D2" s="121"/>
      <c r="E2" s="121"/>
      <c r="F2" s="121"/>
      <c r="G2" s="121"/>
      <c r="H2" s="121"/>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EU2" s="1" t="s">
        <v>71</v>
      </c>
    </row>
    <row r="3" spans="1:151" ht="12" customHeight="1">
      <c r="A3" s="121" t="s">
        <v>66</v>
      </c>
      <c r="B3" s="121"/>
      <c r="C3" s="121"/>
      <c r="D3" s="121"/>
      <c r="E3" s="121"/>
      <c r="F3" s="121"/>
      <c r="G3" s="121"/>
      <c r="H3" s="121"/>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row>
    <row r="4" spans="1:151" ht="12" customHeight="1">
      <c r="A4" s="121"/>
      <c r="B4" s="121"/>
      <c r="C4" s="121"/>
      <c r="D4" s="121"/>
      <c r="E4" s="121"/>
      <c r="F4" s="121"/>
      <c r="G4" s="121"/>
      <c r="H4" s="121"/>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row>
    <row r="5" spans="1:151" ht="12" customHeight="1" thickBot="1"/>
    <row r="6" spans="1:151" ht="12" customHeight="1">
      <c r="A6" s="127" t="s">
        <v>3</v>
      </c>
      <c r="B6" s="127"/>
      <c r="C6" s="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4"/>
    </row>
    <row r="7" spans="1:151" ht="12" customHeight="1">
      <c r="A7" s="127" t="s">
        <v>4</v>
      </c>
      <c r="B7" s="127"/>
      <c r="C7" s="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4"/>
      <c r="AW7" s="14"/>
      <c r="AX7" s="14"/>
      <c r="AY7" s="14"/>
      <c r="AZ7" s="14"/>
      <c r="BA7" s="14"/>
      <c r="BB7" s="14"/>
      <c r="BC7" s="14"/>
      <c r="BD7" s="14"/>
      <c r="BE7" s="14"/>
      <c r="BF7" s="14"/>
      <c r="BG7" s="14"/>
      <c r="BH7" s="14"/>
      <c r="BI7" s="14"/>
      <c r="BJ7" s="14"/>
      <c r="BK7" s="14"/>
      <c r="BL7" s="14"/>
      <c r="BM7" s="14"/>
      <c r="BN7" s="14"/>
      <c r="BO7" s="14"/>
      <c r="BP7" s="14"/>
      <c r="BQ7" s="14"/>
      <c r="BR7" s="14"/>
      <c r="BS7" s="18"/>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7"/>
    </row>
    <row r="8" spans="1:151" ht="12" customHeight="1">
      <c r="A8" s="127" t="s">
        <v>5</v>
      </c>
      <c r="B8" s="127"/>
      <c r="C8" s="5"/>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8"/>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7"/>
    </row>
    <row r="9" spans="1:151" ht="12" customHeight="1">
      <c r="A9" s="127" t="s">
        <v>6</v>
      </c>
      <c r="B9" s="127"/>
      <c r="C9" s="5"/>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8"/>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7"/>
    </row>
    <row r="10" spans="1:151" ht="12" customHeight="1">
      <c r="A10" s="127" t="s">
        <v>7</v>
      </c>
      <c r="B10" s="127"/>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8"/>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7"/>
    </row>
    <row r="11" spans="1:151" ht="12" customHeight="1">
      <c r="A11" s="127" t="s">
        <v>8</v>
      </c>
      <c r="B11" s="127"/>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6"/>
      <c r="BS11" s="18"/>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7"/>
    </row>
    <row r="12" spans="1:151" ht="12" customHeight="1">
      <c r="A12" s="127" t="s">
        <v>9</v>
      </c>
      <c r="B12" s="127"/>
      <c r="C12" s="5"/>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8"/>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7"/>
    </row>
    <row r="13" spans="1:151" ht="12" customHeight="1">
      <c r="A13" s="127" t="s">
        <v>10</v>
      </c>
      <c r="B13" s="127"/>
      <c r="C13" s="5"/>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8"/>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7"/>
    </row>
    <row r="14" spans="1:151" ht="12" customHeight="1">
      <c r="A14" s="127" t="s">
        <v>11</v>
      </c>
      <c r="B14" s="127"/>
      <c r="C14" s="5"/>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8"/>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7"/>
    </row>
    <row r="15" spans="1:151" ht="12" customHeight="1">
      <c r="A15" s="127" t="s">
        <v>12</v>
      </c>
      <c r="B15" s="127"/>
      <c r="C15" s="5"/>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8"/>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7"/>
    </row>
    <row r="16" spans="1:151" ht="12" customHeight="1">
      <c r="A16" s="127" t="s">
        <v>13</v>
      </c>
      <c r="B16" s="127"/>
      <c r="C16" s="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8"/>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7"/>
    </row>
    <row r="17" spans="1:149" ht="12" customHeight="1">
      <c r="A17" s="127" t="s">
        <v>14</v>
      </c>
      <c r="B17" s="127"/>
      <c r="C17" s="5"/>
      <c r="D17" s="18"/>
      <c r="E17" s="18"/>
      <c r="F17" s="18"/>
      <c r="G17" s="18"/>
      <c r="H17" s="18"/>
      <c r="I17" s="18"/>
      <c r="J17" s="18"/>
      <c r="K17" s="18"/>
      <c r="L17" s="18"/>
      <c r="M17" s="18"/>
      <c r="N17" s="18"/>
      <c r="O17" s="19"/>
      <c r="P17" s="19"/>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8"/>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7"/>
    </row>
    <row r="18" spans="1:149" ht="12" customHeight="1">
      <c r="A18" s="127" t="s">
        <v>15</v>
      </c>
      <c r="B18" s="127"/>
      <c r="C18" s="5"/>
      <c r="D18" s="18"/>
      <c r="E18" s="13"/>
      <c r="F18" s="20"/>
      <c r="G18" s="20"/>
      <c r="H18" s="20"/>
      <c r="I18" s="20"/>
      <c r="J18" s="20"/>
      <c r="K18" s="20"/>
      <c r="L18" s="20"/>
      <c r="M18" s="20"/>
      <c r="N18" s="20"/>
      <c r="O18" s="20"/>
      <c r="P18" s="20"/>
      <c r="Q18" s="20"/>
      <c r="R18" s="20"/>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13"/>
      <c r="BR18" s="13"/>
      <c r="BS18" s="18"/>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7"/>
    </row>
    <row r="19" spans="1:149" ht="12" customHeight="1">
      <c r="A19" s="127" t="s">
        <v>16</v>
      </c>
      <c r="B19" s="127"/>
      <c r="C19" s="5"/>
      <c r="D19" s="18"/>
      <c r="E19" s="13"/>
      <c r="F19" s="20"/>
      <c r="G19" s="20"/>
      <c r="H19" s="20"/>
      <c r="I19" s="20"/>
      <c r="J19" s="20"/>
      <c r="K19" s="20"/>
      <c r="L19" s="20"/>
      <c r="M19" s="20"/>
      <c r="N19" s="20"/>
      <c r="O19" s="20"/>
      <c r="P19" s="20"/>
      <c r="Q19" s="20"/>
      <c r="R19" s="20"/>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13"/>
      <c r="BR19" s="13"/>
      <c r="BS19" s="18"/>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7"/>
    </row>
    <row r="20" spans="1:149" ht="12" customHeight="1">
      <c r="A20" s="127" t="s">
        <v>17</v>
      </c>
      <c r="B20" s="127"/>
      <c r="C20" s="5"/>
      <c r="D20" s="18"/>
      <c r="E20" s="13"/>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13"/>
      <c r="BR20" s="13"/>
      <c r="BS20" s="18"/>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7"/>
    </row>
    <row r="21" spans="1:149" ht="12" customHeight="1">
      <c r="A21" s="127" t="s">
        <v>18</v>
      </c>
      <c r="B21" s="127"/>
      <c r="C21" s="5"/>
      <c r="D21" s="18"/>
      <c r="E21" s="13"/>
      <c r="F21" s="20"/>
      <c r="G21" s="20"/>
      <c r="H21" s="20"/>
      <c r="I21" s="20"/>
      <c r="J21" s="20"/>
      <c r="K21" s="20"/>
      <c r="L21" s="20"/>
      <c r="M21" s="20"/>
      <c r="N21" s="20"/>
      <c r="O21" s="20"/>
      <c r="P21" s="20"/>
      <c r="Q21" s="20"/>
      <c r="R21" s="20"/>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13"/>
      <c r="BR21" s="13"/>
      <c r="BS21" s="18"/>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7"/>
    </row>
    <row r="22" spans="1:149" ht="12" customHeight="1">
      <c r="A22" s="127" t="s">
        <v>19</v>
      </c>
      <c r="B22" s="127"/>
      <c r="C22" s="5"/>
      <c r="D22" s="18"/>
      <c r="E22" s="13"/>
      <c r="F22" s="20"/>
      <c r="G22" s="20"/>
      <c r="H22" s="20"/>
      <c r="I22" s="20"/>
      <c r="J22" s="20"/>
      <c r="K22" s="20"/>
      <c r="L22" s="20"/>
      <c r="M22" s="20"/>
      <c r="N22" s="20"/>
      <c r="O22" s="20"/>
      <c r="P22" s="20"/>
      <c r="Q22" s="20"/>
      <c r="R22" s="20"/>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13"/>
      <c r="BR22" s="13"/>
      <c r="BS22" s="18"/>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7"/>
    </row>
    <row r="23" spans="1:149" ht="12" customHeight="1">
      <c r="A23" s="127" t="s">
        <v>20</v>
      </c>
      <c r="B23" s="127"/>
      <c r="C23" s="5"/>
      <c r="D23" s="18"/>
      <c r="E23" s="13"/>
      <c r="F23" s="20"/>
      <c r="G23" s="20"/>
      <c r="H23" s="20"/>
      <c r="I23" s="20"/>
      <c r="J23" s="20"/>
      <c r="K23" s="20"/>
      <c r="L23" s="20"/>
      <c r="M23" s="20"/>
      <c r="N23" s="20"/>
      <c r="O23" s="20"/>
      <c r="P23" s="20"/>
      <c r="Q23" s="20"/>
      <c r="R23" s="20"/>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13"/>
      <c r="BR23" s="13"/>
      <c r="BS23" s="18"/>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7"/>
    </row>
    <row r="24" spans="1:149" ht="12" customHeight="1">
      <c r="A24" s="127" t="s">
        <v>21</v>
      </c>
      <c r="B24" s="127"/>
      <c r="C24" s="5"/>
      <c r="D24" s="18"/>
      <c r="E24" s="13"/>
      <c r="F24" s="20"/>
      <c r="G24" s="20"/>
      <c r="H24" s="20"/>
      <c r="I24" s="20"/>
      <c r="J24" s="20"/>
      <c r="K24" s="20"/>
      <c r="L24" s="20"/>
      <c r="M24" s="20"/>
      <c r="N24" s="20"/>
      <c r="O24" s="20"/>
      <c r="P24" s="20"/>
      <c r="Q24" s="20"/>
      <c r="R24" s="20"/>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13"/>
      <c r="BR24" s="13"/>
      <c r="BS24" s="18"/>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7"/>
    </row>
    <row r="25" spans="1:149" ht="12" customHeight="1">
      <c r="A25" s="127" t="s">
        <v>22</v>
      </c>
      <c r="B25" s="127"/>
      <c r="C25" s="5"/>
      <c r="D25" s="13"/>
      <c r="E25" s="13"/>
      <c r="F25" s="20"/>
      <c r="G25" s="20"/>
      <c r="H25" s="20"/>
      <c r="I25" s="20"/>
      <c r="J25" s="20"/>
      <c r="K25" s="20"/>
      <c r="L25" s="20"/>
      <c r="M25" s="20"/>
      <c r="N25" s="20"/>
      <c r="O25" s="20"/>
      <c r="P25" s="20"/>
      <c r="Q25" s="20"/>
      <c r="R25" s="20"/>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13"/>
      <c r="BR25" s="13"/>
      <c r="BS25" s="18"/>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7"/>
    </row>
    <row r="26" spans="1:149" ht="12" customHeight="1">
      <c r="A26" s="127" t="s">
        <v>23</v>
      </c>
      <c r="B26" s="127"/>
      <c r="C26" s="5"/>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8"/>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7"/>
    </row>
    <row r="27" spans="1:149" ht="12" customHeight="1">
      <c r="A27" s="127" t="s">
        <v>24</v>
      </c>
      <c r="B27" s="127"/>
      <c r="C27" s="5"/>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8"/>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7"/>
    </row>
    <row r="28" spans="1:149" ht="12" customHeight="1">
      <c r="A28" s="127" t="s">
        <v>25</v>
      </c>
      <c r="B28" s="127"/>
      <c r="C28" s="5"/>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8"/>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7"/>
    </row>
    <row r="29" spans="1:149" ht="12" customHeight="1">
      <c r="A29" s="127" t="s">
        <v>26</v>
      </c>
      <c r="B29" s="127"/>
      <c r="C29" s="5"/>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8"/>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7"/>
    </row>
    <row r="30" spans="1:149" ht="12" customHeight="1">
      <c r="A30" s="127" t="s">
        <v>27</v>
      </c>
      <c r="B30" s="127"/>
      <c r="C30" s="5"/>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8"/>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7"/>
    </row>
    <row r="31" spans="1:149" ht="12" customHeight="1">
      <c r="A31" s="127" t="s">
        <v>28</v>
      </c>
      <c r="B31" s="127"/>
      <c r="C31" s="5"/>
      <c r="D31" s="13"/>
      <c r="E31" s="13"/>
      <c r="F31" s="1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3"/>
      <c r="BG31" s="14"/>
      <c r="BH31" s="14"/>
      <c r="BI31" s="13"/>
      <c r="BJ31" s="13"/>
      <c r="BK31" s="13"/>
      <c r="BL31" s="13"/>
      <c r="BM31" s="13"/>
      <c r="BN31" s="13"/>
      <c r="BO31" s="13"/>
      <c r="BP31" s="13"/>
      <c r="BQ31" s="13"/>
      <c r="BR31" s="13"/>
      <c r="BS31" s="18"/>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7"/>
    </row>
    <row r="32" spans="1:149" ht="12" customHeight="1">
      <c r="A32" s="127" t="s">
        <v>29</v>
      </c>
      <c r="B32" s="127"/>
      <c r="C32" s="5"/>
      <c r="D32" s="13"/>
      <c r="E32" s="13"/>
      <c r="F32" s="1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3"/>
      <c r="BG32" s="13"/>
      <c r="BH32" s="13"/>
      <c r="BI32" s="13"/>
      <c r="BJ32" s="13"/>
      <c r="BK32" s="13"/>
      <c r="BL32" s="13"/>
      <c r="BM32" s="13"/>
      <c r="BN32" s="13"/>
      <c r="BO32" s="13"/>
      <c r="BP32" s="13"/>
      <c r="BQ32" s="13"/>
      <c r="BR32" s="13"/>
      <c r="BS32" s="18"/>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7"/>
    </row>
    <row r="33" spans="1:149" ht="12" customHeight="1">
      <c r="A33" s="127" t="s">
        <v>30</v>
      </c>
      <c r="B33" s="127"/>
      <c r="C33" s="5"/>
      <c r="D33" s="13"/>
      <c r="E33" s="13"/>
      <c r="F33" s="13"/>
      <c r="G33" s="14"/>
      <c r="H33" s="14"/>
      <c r="I33" s="14"/>
      <c r="J33" s="14"/>
      <c r="K33" s="14"/>
      <c r="L33" s="14"/>
      <c r="M33" s="14"/>
      <c r="N33" s="14"/>
      <c r="O33" s="14"/>
      <c r="P33" s="13"/>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3"/>
      <c r="BG33" s="13"/>
      <c r="BH33" s="13"/>
      <c r="BI33" s="13"/>
      <c r="BJ33" s="13"/>
      <c r="BK33" s="13"/>
      <c r="BL33" s="13"/>
      <c r="BM33" s="13"/>
      <c r="BN33" s="13"/>
      <c r="BO33" s="13"/>
      <c r="BP33" s="13"/>
      <c r="BQ33" s="13"/>
      <c r="BR33" s="13"/>
      <c r="BS33" s="18"/>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7"/>
    </row>
    <row r="34" spans="1:149" ht="12" customHeight="1">
      <c r="A34" s="127" t="s">
        <v>31</v>
      </c>
      <c r="B34" s="127"/>
      <c r="C34" s="5"/>
      <c r="D34" s="13"/>
      <c r="E34" s="13"/>
      <c r="F34" s="13"/>
      <c r="G34" s="14"/>
      <c r="H34" s="14"/>
      <c r="I34" s="14"/>
      <c r="J34" s="14"/>
      <c r="K34" s="14"/>
      <c r="L34" s="14"/>
      <c r="M34" s="14"/>
      <c r="N34" s="14"/>
      <c r="O34" s="14"/>
      <c r="P34" s="13"/>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3"/>
      <c r="BG34" s="13"/>
      <c r="BH34" s="13"/>
      <c r="BI34" s="13"/>
      <c r="BJ34" s="13"/>
      <c r="BK34" s="13"/>
      <c r="BL34" s="13"/>
      <c r="BM34" s="13"/>
      <c r="BN34" s="13"/>
      <c r="BO34" s="13"/>
      <c r="BP34" s="13"/>
      <c r="BQ34" s="13"/>
      <c r="BR34" s="13"/>
      <c r="BS34" s="18"/>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7"/>
    </row>
    <row r="35" spans="1:149" ht="12" customHeight="1">
      <c r="A35" s="127" t="s">
        <v>32</v>
      </c>
      <c r="B35" s="127"/>
      <c r="C35" s="5"/>
      <c r="D35" s="13"/>
      <c r="E35" s="13"/>
      <c r="F35" s="1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3"/>
      <c r="BG35" s="13"/>
      <c r="BH35" s="13"/>
      <c r="BI35" s="13"/>
      <c r="BJ35" s="13"/>
      <c r="BK35" s="13"/>
      <c r="BL35" s="13"/>
      <c r="BM35" s="13"/>
      <c r="BN35" s="13"/>
      <c r="BO35" s="13"/>
      <c r="BP35" s="13"/>
      <c r="BQ35" s="13"/>
      <c r="BR35" s="13"/>
      <c r="BS35" s="18"/>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7"/>
    </row>
    <row r="36" spans="1:149" ht="12" customHeight="1">
      <c r="A36" s="127" t="s">
        <v>33</v>
      </c>
      <c r="B36" s="127"/>
      <c r="C36" s="5"/>
      <c r="D36" s="13"/>
      <c r="E36" s="13"/>
      <c r="F36" s="13"/>
      <c r="G36" s="22"/>
      <c r="H36" s="22"/>
      <c r="I36" s="22"/>
      <c r="J36" s="22"/>
      <c r="K36" s="22"/>
      <c r="L36" s="22"/>
      <c r="M36" s="22"/>
      <c r="N36" s="22"/>
      <c r="O36" s="22"/>
      <c r="P36" s="13"/>
      <c r="Q36" s="13"/>
      <c r="R36" s="13"/>
      <c r="S36" s="13"/>
      <c r="T36" s="13"/>
      <c r="U36" s="13"/>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3"/>
      <c r="BG36" s="13"/>
      <c r="BH36" s="13"/>
      <c r="BI36" s="13"/>
      <c r="BJ36" s="13"/>
      <c r="BK36" s="13"/>
      <c r="BL36" s="13"/>
      <c r="BM36" s="13"/>
      <c r="BN36" s="13"/>
      <c r="BO36" s="13"/>
      <c r="BP36" s="13"/>
      <c r="BQ36" s="13"/>
      <c r="BR36" s="13"/>
      <c r="BS36" s="18"/>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7"/>
    </row>
    <row r="37" spans="1:149" ht="12" customHeight="1">
      <c r="A37" s="127" t="s">
        <v>34</v>
      </c>
      <c r="B37" s="127"/>
      <c r="C37" s="5"/>
      <c r="D37" s="13"/>
      <c r="E37" s="13"/>
      <c r="F37" s="13"/>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3"/>
      <c r="BG37" s="14"/>
      <c r="BH37" s="14"/>
      <c r="BI37" s="14"/>
      <c r="BJ37" s="14"/>
      <c r="BK37" s="14"/>
      <c r="BL37" s="14"/>
      <c r="BM37" s="14"/>
      <c r="BN37" s="14"/>
      <c r="BO37" s="14"/>
      <c r="BP37" s="14"/>
      <c r="BQ37" s="13"/>
      <c r="BR37" s="13"/>
      <c r="BS37" s="18"/>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7"/>
    </row>
    <row r="38" spans="1:149" ht="12" customHeight="1">
      <c r="A38" s="127" t="s">
        <v>35</v>
      </c>
      <c r="B38" s="127"/>
      <c r="C38" s="5"/>
      <c r="D38" s="13"/>
      <c r="E38" s="13"/>
      <c r="F38" s="13"/>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3"/>
      <c r="BG38" s="14"/>
      <c r="BH38" s="14"/>
      <c r="BI38" s="14"/>
      <c r="BJ38" s="14"/>
      <c r="BK38" s="14"/>
      <c r="BL38" s="14"/>
      <c r="BM38" s="14"/>
      <c r="BN38" s="14"/>
      <c r="BO38" s="14"/>
      <c r="BP38" s="14"/>
      <c r="BQ38" s="13"/>
      <c r="BR38" s="13"/>
      <c r="BS38" s="18"/>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7"/>
    </row>
    <row r="39" spans="1:149" ht="12" customHeight="1">
      <c r="A39" s="127" t="s">
        <v>36</v>
      </c>
      <c r="B39" s="127"/>
      <c r="C39" s="5"/>
      <c r="D39" s="13"/>
      <c r="E39" s="13"/>
      <c r="F39" s="13"/>
      <c r="G39" s="22"/>
      <c r="H39" s="22"/>
      <c r="I39" s="22"/>
      <c r="J39" s="22"/>
      <c r="K39" s="22"/>
      <c r="L39" s="22"/>
      <c r="M39" s="22"/>
      <c r="N39" s="22"/>
      <c r="O39" s="22"/>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8"/>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7"/>
    </row>
    <row r="40" spans="1:149" ht="12" customHeight="1">
      <c r="A40" s="127" t="s">
        <v>37</v>
      </c>
      <c r="B40" s="127"/>
      <c r="C40" s="5"/>
      <c r="D40" s="13"/>
      <c r="E40" s="13"/>
      <c r="F40" s="13"/>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3"/>
      <c r="BG40" s="13"/>
      <c r="BH40" s="13"/>
      <c r="BI40" s="13"/>
      <c r="BJ40" s="13"/>
      <c r="BK40" s="13"/>
      <c r="BL40" s="13"/>
      <c r="BM40" s="13"/>
      <c r="BN40" s="13"/>
      <c r="BO40" s="13"/>
      <c r="BP40" s="13"/>
      <c r="BQ40" s="13"/>
      <c r="BR40" s="13"/>
      <c r="BS40" s="18"/>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7"/>
    </row>
    <row r="41" spans="1:149" ht="12" customHeight="1">
      <c r="A41" s="127" t="s">
        <v>38</v>
      </c>
      <c r="B41" s="127"/>
      <c r="C41" s="5"/>
      <c r="D41" s="13"/>
      <c r="E41" s="13"/>
      <c r="F41" s="13"/>
      <c r="G41" s="22"/>
      <c r="H41" s="22"/>
      <c r="I41" s="22"/>
      <c r="J41" s="22"/>
      <c r="K41" s="22"/>
      <c r="L41" s="22"/>
      <c r="M41" s="22"/>
      <c r="N41" s="22"/>
      <c r="O41" s="22"/>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8"/>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7"/>
    </row>
    <row r="42" spans="1:149" ht="12" customHeight="1">
      <c r="A42" s="127" t="s">
        <v>39</v>
      </c>
      <c r="B42" s="127"/>
      <c r="C42" s="5"/>
      <c r="D42" s="13"/>
      <c r="E42" s="13"/>
      <c r="F42" s="1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3"/>
      <c r="BG42" s="13"/>
      <c r="BH42" s="13"/>
      <c r="BI42" s="13"/>
      <c r="BJ42" s="13"/>
      <c r="BK42" s="13"/>
      <c r="BL42" s="13"/>
      <c r="BM42" s="13"/>
      <c r="BN42" s="13"/>
      <c r="BO42" s="13"/>
      <c r="BP42" s="13"/>
      <c r="BQ42" s="13"/>
      <c r="BR42" s="13"/>
      <c r="BS42" s="18"/>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7"/>
    </row>
    <row r="43" spans="1:149" ht="12" customHeight="1">
      <c r="A43" s="127" t="s">
        <v>40</v>
      </c>
      <c r="B43" s="127"/>
      <c r="C43" s="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8"/>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7"/>
    </row>
    <row r="44" spans="1:149" ht="12" customHeight="1">
      <c r="A44" s="127" t="s">
        <v>41</v>
      </c>
      <c r="B44" s="127"/>
      <c r="C44" s="5"/>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8"/>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7"/>
    </row>
    <row r="45" spans="1:149" ht="12" customHeight="1">
      <c r="A45" s="127" t="s">
        <v>42</v>
      </c>
      <c r="B45" s="127"/>
      <c r="C45" s="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8"/>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7"/>
    </row>
    <row r="46" spans="1:149" ht="12" customHeight="1">
      <c r="A46" s="127" t="s">
        <v>43</v>
      </c>
      <c r="B46" s="127"/>
      <c r="C46" s="5"/>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8"/>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7"/>
    </row>
    <row r="47" spans="1:149" ht="12" customHeight="1">
      <c r="A47" s="127" t="s">
        <v>44</v>
      </c>
      <c r="B47" s="127"/>
      <c r="C47" s="5"/>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8"/>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7"/>
    </row>
    <row r="48" spans="1:149" ht="12" customHeight="1">
      <c r="A48" s="127" t="s">
        <v>45</v>
      </c>
      <c r="B48" s="127"/>
      <c r="C48" s="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8"/>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7"/>
    </row>
    <row r="49" spans="1:149" ht="12" customHeight="1">
      <c r="A49" s="127" t="s">
        <v>46</v>
      </c>
      <c r="B49" s="127"/>
      <c r="C49" s="5"/>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8"/>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7"/>
    </row>
    <row r="50" spans="1:149" ht="12" customHeight="1">
      <c r="A50" s="127" t="s">
        <v>47</v>
      </c>
      <c r="B50" s="127"/>
      <c r="C50" s="5"/>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8"/>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7"/>
    </row>
    <row r="51" spans="1:149" ht="12" customHeight="1">
      <c r="A51" s="127" t="s">
        <v>48</v>
      </c>
      <c r="B51" s="127"/>
      <c r="C51" s="5"/>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8"/>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7"/>
    </row>
    <row r="52" spans="1:149" ht="12" customHeight="1">
      <c r="A52" s="127" t="s">
        <v>49</v>
      </c>
      <c r="B52" s="127"/>
      <c r="C52" s="5"/>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8"/>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7"/>
    </row>
    <row r="53" spans="1:149" ht="12" customHeight="1">
      <c r="A53" s="127" t="s">
        <v>50</v>
      </c>
      <c r="B53" s="127"/>
      <c r="C53" s="5"/>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8"/>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7"/>
    </row>
    <row r="54" spans="1:149" ht="12" customHeight="1">
      <c r="A54" s="127" t="s">
        <v>51</v>
      </c>
      <c r="B54" s="127"/>
      <c r="C54" s="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8"/>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7"/>
    </row>
    <row r="55" spans="1:149" ht="12" customHeight="1">
      <c r="A55" s="127" t="s">
        <v>52</v>
      </c>
      <c r="B55" s="127"/>
      <c r="C55" s="5"/>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8"/>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7"/>
    </row>
    <row r="56" spans="1:149" ht="12" customHeight="1">
      <c r="A56" s="127" t="s">
        <v>53</v>
      </c>
      <c r="B56" s="127"/>
      <c r="C56" s="5"/>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8"/>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7"/>
    </row>
    <row r="57" spans="1:149" ht="12" customHeight="1">
      <c r="A57" s="127" t="s">
        <v>54</v>
      </c>
      <c r="B57" s="127"/>
      <c r="C57" s="5"/>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8"/>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7"/>
    </row>
    <row r="58" spans="1:149" ht="12" customHeight="1">
      <c r="A58" s="127" t="s">
        <v>55</v>
      </c>
      <c r="B58" s="127"/>
      <c r="C58" s="5"/>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8"/>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7"/>
    </row>
    <row r="59" spans="1:149" ht="12" customHeight="1">
      <c r="A59" s="127" t="s">
        <v>56</v>
      </c>
      <c r="B59" s="127"/>
      <c r="C59" s="5"/>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8"/>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7"/>
    </row>
    <row r="60" spans="1:149" ht="12" customHeight="1">
      <c r="A60" s="127" t="s">
        <v>57</v>
      </c>
      <c r="B60" s="127"/>
      <c r="C60" s="5"/>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8"/>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7"/>
    </row>
    <row r="61" spans="1:149" ht="12" customHeight="1">
      <c r="A61" s="127" t="s">
        <v>58</v>
      </c>
      <c r="B61" s="127"/>
      <c r="C61" s="5"/>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8"/>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7"/>
    </row>
    <row r="62" spans="1:149" ht="12" customHeight="1">
      <c r="A62" s="127" t="s">
        <v>59</v>
      </c>
      <c r="B62" s="127"/>
      <c r="C62" s="5"/>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8"/>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7"/>
    </row>
    <row r="63" spans="1:149" ht="12" customHeight="1">
      <c r="A63" s="127" t="s">
        <v>60</v>
      </c>
      <c r="B63" s="127"/>
      <c r="C63" s="5"/>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8"/>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7"/>
    </row>
    <row r="64" spans="1:149" ht="12" customHeight="1">
      <c r="A64" s="127" t="s">
        <v>61</v>
      </c>
      <c r="B64" s="127"/>
      <c r="C64" s="5"/>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8"/>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7"/>
    </row>
    <row r="65" spans="1:149" ht="12" customHeight="1">
      <c r="A65" s="127" t="s">
        <v>62</v>
      </c>
      <c r="B65" s="127"/>
      <c r="C65" s="5"/>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8"/>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7"/>
    </row>
    <row r="66" spans="1:149" ht="12" customHeight="1">
      <c r="A66" s="127" t="s">
        <v>63</v>
      </c>
      <c r="B66" s="127"/>
      <c r="C66" s="5"/>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7"/>
    </row>
    <row r="67" spans="1:149" ht="12" customHeight="1" thickBot="1">
      <c r="A67" s="127" t="s">
        <v>64</v>
      </c>
      <c r="B67" s="127"/>
      <c r="C67" s="8"/>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10"/>
    </row>
  </sheetData>
  <mergeCells count="75">
    <mergeCell ref="A66:B66"/>
    <mergeCell ref="A67:B67"/>
    <mergeCell ref="A60:B60"/>
    <mergeCell ref="A61:B61"/>
    <mergeCell ref="A62:B62"/>
    <mergeCell ref="A63:B63"/>
    <mergeCell ref="A64:B64"/>
    <mergeCell ref="A65:B65"/>
    <mergeCell ref="A59:B59"/>
    <mergeCell ref="A48:B48"/>
    <mergeCell ref="A49:B49"/>
    <mergeCell ref="A50:B50"/>
    <mergeCell ref="A51:B51"/>
    <mergeCell ref="A52:B52"/>
    <mergeCell ref="A53:B53"/>
    <mergeCell ref="A54:B54"/>
    <mergeCell ref="A55:B55"/>
    <mergeCell ref="A56:B56"/>
    <mergeCell ref="A57:B57"/>
    <mergeCell ref="A58:B58"/>
    <mergeCell ref="A47:B47"/>
    <mergeCell ref="A36:B36"/>
    <mergeCell ref="A37:B37"/>
    <mergeCell ref="A38:B38"/>
    <mergeCell ref="A39:B39"/>
    <mergeCell ref="A40:B40"/>
    <mergeCell ref="A41:B41"/>
    <mergeCell ref="A42:B42"/>
    <mergeCell ref="A43:B43"/>
    <mergeCell ref="A44:B44"/>
    <mergeCell ref="A45:B45"/>
    <mergeCell ref="A46:B46"/>
    <mergeCell ref="A35:B35"/>
    <mergeCell ref="A24:B24"/>
    <mergeCell ref="A25:B25"/>
    <mergeCell ref="A26:B26"/>
    <mergeCell ref="A27:B27"/>
    <mergeCell ref="A28:B28"/>
    <mergeCell ref="A29:B29"/>
    <mergeCell ref="A30:B30"/>
    <mergeCell ref="A31:B31"/>
    <mergeCell ref="A32:B32"/>
    <mergeCell ref="A33:B33"/>
    <mergeCell ref="A34:B34"/>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11:B11"/>
    <mergeCell ref="A6:B6"/>
    <mergeCell ref="A7:B7"/>
    <mergeCell ref="BE1:BL1"/>
    <mergeCell ref="BM1:BS1"/>
    <mergeCell ref="A2:H2"/>
    <mergeCell ref="I2:BS2"/>
    <mergeCell ref="A3:H4"/>
    <mergeCell ref="I3:BS3"/>
    <mergeCell ref="I4:BS4"/>
    <mergeCell ref="A1:H1"/>
    <mergeCell ref="I1:AD1"/>
    <mergeCell ref="AE1:AK1"/>
    <mergeCell ref="AL1:AQ1"/>
    <mergeCell ref="AR1:AX1"/>
    <mergeCell ref="AY1:BD1"/>
  </mergeCells>
  <phoneticPr fontId="1"/>
  <pageMargins left="0.39370078740157483" right="0.19685039370078741" top="0.51181102362204722" bottom="0.19685039370078741" header="0.19685039370078741" footer="0.19685039370078741"/>
  <pageSetup paperSize="8" orientation="landscape" r:id="rId1"/>
  <headerFooter>
    <oddHeader>&amp;R&amp;8&amp;K01+023&amp;F_&amp;A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AH64"/>
  <sheetViews>
    <sheetView view="pageBreakPreview" topLeftCell="P1" zoomScale="55" zoomScaleNormal="25" zoomScaleSheetLayoutView="55" workbookViewId="0">
      <selection activeCell="B3" sqref="B3"/>
    </sheetView>
  </sheetViews>
  <sheetFormatPr defaultColWidth="2.75" defaultRowHeight="16.5" customHeight="1"/>
  <cols>
    <col min="1" max="1" width="1.75" style="42" customWidth="1"/>
    <col min="2" max="2" width="22.375" style="41" customWidth="1"/>
    <col min="3" max="3" width="20.25" style="42" bestFit="1" customWidth="1"/>
    <col min="4" max="4" width="22.375" style="42" bestFit="1" customWidth="1"/>
    <col min="5" max="5" width="18.25" style="42" bestFit="1" customWidth="1"/>
    <col min="6" max="6" width="11.5" style="42" bestFit="1" customWidth="1"/>
    <col min="7" max="7" width="29.25" style="42" bestFit="1" customWidth="1"/>
    <col min="8" max="8" width="19.25" style="42" bestFit="1" customWidth="1"/>
    <col min="9" max="9" width="20.5" style="42" bestFit="1" customWidth="1"/>
    <col min="10" max="10" width="30.375" style="43" bestFit="1" customWidth="1"/>
    <col min="11" max="11" width="18.375" style="42" bestFit="1" customWidth="1"/>
    <col min="12" max="12" width="20.5" style="42" bestFit="1" customWidth="1"/>
    <col min="13" max="13" width="16.125" style="42" bestFit="1" customWidth="1"/>
    <col min="14" max="14" width="24.875" style="42" bestFit="1" customWidth="1"/>
    <col min="15" max="15" width="20.5" style="42" bestFit="1" customWidth="1"/>
    <col min="16" max="16" width="22.375" style="42" bestFit="1" customWidth="1"/>
    <col min="17" max="17" width="17.625" style="42" bestFit="1" customWidth="1"/>
    <col min="18" max="18" width="16.125" style="43" bestFit="1" customWidth="1"/>
    <col min="19" max="19" width="32.125" style="43" bestFit="1" customWidth="1"/>
    <col min="20" max="20" width="16.125" style="43" customWidth="1"/>
    <col min="21" max="24" width="24.5" style="43" customWidth="1"/>
    <col min="25" max="25" width="16.125" style="43" customWidth="1"/>
    <col min="26" max="26" width="22.375" style="43" bestFit="1" customWidth="1"/>
    <col min="27" max="27" width="17" style="43" customWidth="1"/>
    <col min="28" max="28" width="16.125" style="42" bestFit="1" customWidth="1"/>
    <col min="29" max="29" width="19.875" style="100" bestFit="1" customWidth="1"/>
    <col min="30" max="31" width="17.625" style="100" bestFit="1" customWidth="1"/>
    <col min="32" max="32" width="15.875" style="43" customWidth="1"/>
    <col min="33" max="33" width="6.5" style="42" bestFit="1" customWidth="1"/>
    <col min="34" max="34" width="19.375" style="42" bestFit="1" customWidth="1"/>
    <col min="35" max="16384" width="2.75" style="42"/>
  </cols>
  <sheetData>
    <row r="1" spans="2:34" ht="16.5" customHeight="1">
      <c r="AA1" s="42"/>
      <c r="AC1" s="42"/>
      <c r="AD1" s="42"/>
      <c r="AE1" s="42"/>
      <c r="AF1" s="42"/>
    </row>
    <row r="2" spans="2:34" ht="16.5" customHeight="1">
      <c r="B2" s="42" t="s">
        <v>139</v>
      </c>
      <c r="C2" s="42" t="s">
        <v>140</v>
      </c>
      <c r="D2" s="42" t="s">
        <v>72</v>
      </c>
      <c r="E2" s="42" t="s">
        <v>141</v>
      </c>
      <c r="H2" s="44"/>
      <c r="I2" s="44"/>
      <c r="J2" s="42"/>
      <c r="K2" s="44"/>
      <c r="L2" s="44"/>
      <c r="R2" s="42"/>
      <c r="S2" s="42"/>
      <c r="T2" s="42"/>
      <c r="U2" s="42"/>
      <c r="V2" s="42"/>
      <c r="W2" s="42"/>
      <c r="X2" s="42"/>
      <c r="Y2" s="42"/>
      <c r="Z2" s="42"/>
      <c r="AA2" s="42"/>
      <c r="AC2" s="42"/>
      <c r="AD2" s="42"/>
      <c r="AE2" s="42"/>
      <c r="AF2" s="42"/>
    </row>
    <row r="3" spans="2:34" ht="16.5" customHeight="1">
      <c r="B3" s="42" t="s">
        <v>83</v>
      </c>
      <c r="C3" s="42">
        <v>42006</v>
      </c>
      <c r="D3" s="42" t="s">
        <v>276</v>
      </c>
      <c r="E3" s="44" t="s">
        <v>85</v>
      </c>
      <c r="F3" s="44"/>
      <c r="H3" s="44"/>
      <c r="I3" s="44"/>
      <c r="J3" s="42"/>
      <c r="K3" s="44"/>
      <c r="L3" s="44"/>
      <c r="R3" s="42"/>
      <c r="S3" s="42"/>
      <c r="T3" s="42"/>
      <c r="U3" s="42"/>
      <c r="V3" s="42"/>
      <c r="W3" s="42"/>
      <c r="X3" s="42"/>
      <c r="Y3" s="42"/>
      <c r="Z3" s="42"/>
      <c r="AA3" s="42"/>
      <c r="AC3" s="42"/>
      <c r="AD3" s="42"/>
      <c r="AE3" s="42"/>
      <c r="AF3" s="42"/>
    </row>
    <row r="4" spans="2:34" ht="16.5" customHeight="1" thickBot="1">
      <c r="B4" s="42"/>
      <c r="J4" s="42"/>
      <c r="R4" s="42"/>
      <c r="S4" s="42"/>
      <c r="T4" s="42"/>
      <c r="U4" s="42"/>
      <c r="V4" s="42"/>
      <c r="W4" s="42"/>
      <c r="X4" s="42"/>
      <c r="Y4" s="42"/>
      <c r="Z4" s="42"/>
      <c r="AA4" s="42"/>
      <c r="AC4" s="42"/>
      <c r="AD4" s="42"/>
      <c r="AE4" s="42"/>
      <c r="AF4" s="42"/>
    </row>
    <row r="5" spans="2:34" ht="16.5" customHeight="1" thickTop="1">
      <c r="B5" s="45" t="s">
        <v>144</v>
      </c>
      <c r="C5" s="45" t="s">
        <v>86</v>
      </c>
      <c r="D5" s="45" t="s">
        <v>283</v>
      </c>
      <c r="E5" s="45" t="s">
        <v>284</v>
      </c>
      <c r="F5" s="46" t="s">
        <v>142</v>
      </c>
      <c r="G5" s="47" t="s">
        <v>143</v>
      </c>
      <c r="H5" s="47" t="s">
        <v>145</v>
      </c>
      <c r="I5" s="47" t="s">
        <v>146</v>
      </c>
      <c r="J5" s="48" t="s">
        <v>157</v>
      </c>
      <c r="K5" s="49" t="s">
        <v>87</v>
      </c>
      <c r="L5" s="50" t="s">
        <v>88</v>
      </c>
      <c r="M5" s="50" t="s">
        <v>89</v>
      </c>
      <c r="N5" s="50" t="s">
        <v>280</v>
      </c>
      <c r="O5" s="50" t="s">
        <v>90</v>
      </c>
      <c r="P5" s="49" t="s">
        <v>281</v>
      </c>
      <c r="Q5" s="47" t="s">
        <v>282</v>
      </c>
      <c r="R5" s="47" t="s">
        <v>91</v>
      </c>
      <c r="S5" s="48" t="s">
        <v>147</v>
      </c>
      <c r="T5" s="46" t="s">
        <v>92</v>
      </c>
      <c r="U5" s="47" t="s">
        <v>298</v>
      </c>
      <c r="V5" s="47" t="s">
        <v>299</v>
      </c>
      <c r="W5" s="47" t="s">
        <v>93</v>
      </c>
      <c r="X5" s="47" t="s">
        <v>94</v>
      </c>
      <c r="Y5" s="47" t="s">
        <v>95</v>
      </c>
      <c r="Z5" s="48" t="s">
        <v>148</v>
      </c>
      <c r="AA5" s="51" t="s">
        <v>301</v>
      </c>
      <c r="AB5" s="51" t="s">
        <v>96</v>
      </c>
      <c r="AC5" s="51" t="s">
        <v>149</v>
      </c>
      <c r="AD5" s="51" t="s">
        <v>97</v>
      </c>
      <c r="AE5" s="51" t="s">
        <v>98</v>
      </c>
      <c r="AF5" s="51" t="s">
        <v>150</v>
      </c>
      <c r="AG5" s="51"/>
      <c r="AH5" s="51"/>
    </row>
    <row r="6" spans="2:34" ht="16.5" customHeight="1">
      <c r="B6" s="41">
        <v>44541</v>
      </c>
      <c r="C6" s="52" t="s">
        <v>99</v>
      </c>
      <c r="D6" s="52"/>
      <c r="E6" s="52"/>
      <c r="F6" s="53">
        <v>22</v>
      </c>
      <c r="G6" s="54">
        <v>25</v>
      </c>
      <c r="H6" s="55">
        <v>5000</v>
      </c>
      <c r="I6" s="55">
        <v>5000</v>
      </c>
      <c r="J6" s="56">
        <v>0</v>
      </c>
      <c r="K6" s="57"/>
      <c r="L6" s="55"/>
      <c r="M6" s="55"/>
      <c r="N6" s="55"/>
      <c r="O6" s="55"/>
      <c r="P6" s="57"/>
      <c r="Q6" s="55"/>
      <c r="R6" s="60"/>
      <c r="S6" s="58"/>
      <c r="T6" s="59"/>
      <c r="U6" s="60"/>
      <c r="V6" s="60"/>
      <c r="W6" s="81"/>
      <c r="X6" s="81"/>
      <c r="Y6" s="60"/>
      <c r="Z6" s="58"/>
      <c r="AA6" s="61">
        <f t="shared" ref="AA6:AA41" si="0">H6*G6</f>
        <v>125000</v>
      </c>
      <c r="AB6" s="62">
        <v>1.5</v>
      </c>
      <c r="AC6" s="63">
        <f t="shared" ref="AC6:AC41" si="1">I6*G6*AB6</f>
        <v>187500</v>
      </c>
      <c r="AD6" s="63">
        <f t="shared" ref="AD6:AD41" si="2">R6*G6*AB6</f>
        <v>0</v>
      </c>
      <c r="AE6" s="63">
        <f t="shared" ref="AE6:AE41" si="3">IF(Z6&lt;&gt;"範囲内",S6*G6*AB6,0)</f>
        <v>0</v>
      </c>
      <c r="AF6" s="61">
        <f>AA6-AC6-AD6-AE6</f>
        <v>-62500</v>
      </c>
      <c r="AG6" s="43"/>
      <c r="AH6" s="43"/>
    </row>
    <row r="7" spans="2:34" ht="16.5" customHeight="1">
      <c r="B7" s="41">
        <v>44541</v>
      </c>
      <c r="C7" s="52" t="s">
        <v>99</v>
      </c>
      <c r="D7" s="52"/>
      <c r="E7" s="52"/>
      <c r="F7" s="53">
        <v>22</v>
      </c>
      <c r="G7" s="54">
        <v>17</v>
      </c>
      <c r="H7" s="55">
        <v>5000</v>
      </c>
      <c r="I7" s="55">
        <v>0</v>
      </c>
      <c r="J7" s="56">
        <f t="shared" ref="J7:J41" si="4">H7-I7</f>
        <v>5000</v>
      </c>
      <c r="K7" s="57">
        <v>200000</v>
      </c>
      <c r="L7" s="55">
        <v>150000</v>
      </c>
      <c r="M7" s="55">
        <v>100000</v>
      </c>
      <c r="N7" s="55">
        <v>0</v>
      </c>
      <c r="O7" s="55">
        <v>0</v>
      </c>
      <c r="P7" s="57">
        <v>0</v>
      </c>
      <c r="Q7" s="55">
        <v>50000</v>
      </c>
      <c r="R7" s="60">
        <v>0</v>
      </c>
      <c r="S7" s="58">
        <f>J7-R7</f>
        <v>5000</v>
      </c>
      <c r="T7" s="59" t="s">
        <v>100</v>
      </c>
      <c r="U7" s="60">
        <v>0</v>
      </c>
      <c r="V7" s="60">
        <v>40000</v>
      </c>
      <c r="W7" s="60">
        <v>-6000</v>
      </c>
      <c r="X7" s="60">
        <v>46000</v>
      </c>
      <c r="Y7" s="60">
        <v>15000</v>
      </c>
      <c r="Z7" s="58" t="s">
        <v>101</v>
      </c>
      <c r="AA7" s="61">
        <f t="shared" si="0"/>
        <v>85000</v>
      </c>
      <c r="AB7" s="62">
        <v>1.5</v>
      </c>
      <c r="AC7" s="63">
        <f t="shared" si="1"/>
        <v>0</v>
      </c>
      <c r="AD7" s="63">
        <f t="shared" si="2"/>
        <v>0</v>
      </c>
      <c r="AE7" s="63">
        <f t="shared" si="3"/>
        <v>0</v>
      </c>
      <c r="AF7" s="61">
        <f t="shared" ref="AF7:AF41" si="5">AA7-AC7-AD7-AE7</f>
        <v>85000</v>
      </c>
      <c r="AG7" s="43"/>
      <c r="AH7" s="43"/>
    </row>
    <row r="8" spans="2:34" ht="16.5" customHeight="1">
      <c r="B8" s="41">
        <v>44541</v>
      </c>
      <c r="C8" s="52" t="s">
        <v>99</v>
      </c>
      <c r="D8" s="52"/>
      <c r="E8" s="52"/>
      <c r="F8" s="53">
        <v>22</v>
      </c>
      <c r="G8" s="54">
        <v>12</v>
      </c>
      <c r="H8" s="55">
        <v>5000</v>
      </c>
      <c r="I8" s="55">
        <v>0</v>
      </c>
      <c r="J8" s="56">
        <f t="shared" si="4"/>
        <v>5000</v>
      </c>
      <c r="K8" s="57">
        <v>200000</v>
      </c>
      <c r="L8" s="55">
        <v>150000</v>
      </c>
      <c r="M8" s="55">
        <v>100000</v>
      </c>
      <c r="N8" s="55">
        <v>0</v>
      </c>
      <c r="O8" s="55">
        <v>0</v>
      </c>
      <c r="P8" s="57">
        <v>5000</v>
      </c>
      <c r="Q8" s="55">
        <v>45000</v>
      </c>
      <c r="R8" s="60">
        <v>0</v>
      </c>
      <c r="S8" s="58">
        <f>J8-R8</f>
        <v>5000</v>
      </c>
      <c r="T8" s="59" t="s">
        <v>100</v>
      </c>
      <c r="U8" s="60">
        <v>0</v>
      </c>
      <c r="V8" s="60">
        <v>40000</v>
      </c>
      <c r="W8" s="60">
        <v>-6000</v>
      </c>
      <c r="X8" s="60">
        <v>46000</v>
      </c>
      <c r="Y8" s="60">
        <v>15000</v>
      </c>
      <c r="Z8" s="58" t="s">
        <v>101</v>
      </c>
      <c r="AA8" s="61">
        <f t="shared" si="0"/>
        <v>60000</v>
      </c>
      <c r="AB8" s="62">
        <v>1.5</v>
      </c>
      <c r="AC8" s="63">
        <f t="shared" si="1"/>
        <v>0</v>
      </c>
      <c r="AD8" s="63">
        <f t="shared" si="2"/>
        <v>0</v>
      </c>
      <c r="AE8" s="63">
        <f t="shared" si="3"/>
        <v>0</v>
      </c>
      <c r="AF8" s="61">
        <f t="shared" si="5"/>
        <v>60000</v>
      </c>
      <c r="AG8" s="43"/>
      <c r="AH8" s="43"/>
    </row>
    <row r="9" spans="2:34" ht="16.5" customHeight="1">
      <c r="B9" s="41">
        <v>44541</v>
      </c>
      <c r="C9" s="52" t="s">
        <v>99</v>
      </c>
      <c r="D9" s="52"/>
      <c r="E9" s="52"/>
      <c r="F9" s="53">
        <v>31</v>
      </c>
      <c r="G9" s="54">
        <v>20</v>
      </c>
      <c r="H9" s="55">
        <v>5000</v>
      </c>
      <c r="I9" s="55">
        <v>0</v>
      </c>
      <c r="J9" s="56">
        <f t="shared" si="4"/>
        <v>5000</v>
      </c>
      <c r="K9" s="57">
        <v>200000</v>
      </c>
      <c r="L9" s="55">
        <v>150000</v>
      </c>
      <c r="M9" s="55">
        <v>100000</v>
      </c>
      <c r="N9" s="55">
        <v>0</v>
      </c>
      <c r="O9" s="55">
        <v>0</v>
      </c>
      <c r="P9" s="57">
        <v>10000</v>
      </c>
      <c r="Q9" s="55">
        <v>40000</v>
      </c>
      <c r="R9" s="60">
        <v>0</v>
      </c>
      <c r="S9" s="58">
        <f>J9-R9</f>
        <v>5000</v>
      </c>
      <c r="T9" s="59" t="s">
        <v>100</v>
      </c>
      <c r="U9" s="60">
        <v>0</v>
      </c>
      <c r="V9" s="60">
        <v>40000</v>
      </c>
      <c r="W9" s="60">
        <v>-6000</v>
      </c>
      <c r="X9" s="60">
        <v>46000</v>
      </c>
      <c r="Y9" s="60">
        <v>15000</v>
      </c>
      <c r="Z9" s="58" t="s">
        <v>101</v>
      </c>
      <c r="AA9" s="61">
        <f t="shared" si="0"/>
        <v>100000</v>
      </c>
      <c r="AB9" s="62">
        <v>1.5</v>
      </c>
      <c r="AC9" s="63">
        <f t="shared" si="1"/>
        <v>0</v>
      </c>
      <c r="AD9" s="63">
        <f t="shared" si="2"/>
        <v>0</v>
      </c>
      <c r="AE9" s="63">
        <f t="shared" si="3"/>
        <v>0</v>
      </c>
      <c r="AF9" s="61">
        <f t="shared" si="5"/>
        <v>100000</v>
      </c>
      <c r="AG9" s="43"/>
      <c r="AH9" s="43"/>
    </row>
    <row r="10" spans="2:34" ht="16.5" customHeight="1">
      <c r="B10" s="41">
        <v>44541</v>
      </c>
      <c r="C10" s="52" t="s">
        <v>99</v>
      </c>
      <c r="D10" s="52"/>
      <c r="E10" s="52"/>
      <c r="F10" s="53">
        <v>31</v>
      </c>
      <c r="G10" s="54">
        <v>15</v>
      </c>
      <c r="H10" s="55">
        <v>5000</v>
      </c>
      <c r="I10" s="55">
        <v>5000</v>
      </c>
      <c r="J10" s="56">
        <f t="shared" si="4"/>
        <v>0</v>
      </c>
      <c r="K10" s="57"/>
      <c r="L10" s="55"/>
      <c r="M10" s="55"/>
      <c r="N10" s="55"/>
      <c r="O10" s="55"/>
      <c r="P10" s="57"/>
      <c r="Q10" s="55"/>
      <c r="R10" s="60"/>
      <c r="S10" s="58"/>
      <c r="T10" s="59"/>
      <c r="U10" s="60"/>
      <c r="V10" s="60"/>
      <c r="W10" s="60"/>
      <c r="X10" s="60"/>
      <c r="Y10" s="60"/>
      <c r="Z10" s="58"/>
      <c r="AA10" s="61">
        <f t="shared" si="0"/>
        <v>75000</v>
      </c>
      <c r="AB10" s="62">
        <v>1.5</v>
      </c>
      <c r="AC10" s="63">
        <f t="shared" si="1"/>
        <v>112500</v>
      </c>
      <c r="AD10" s="63">
        <f t="shared" si="2"/>
        <v>0</v>
      </c>
      <c r="AE10" s="63">
        <f t="shared" si="3"/>
        <v>0</v>
      </c>
      <c r="AF10" s="61">
        <f t="shared" si="5"/>
        <v>-37500</v>
      </c>
      <c r="AG10" s="43"/>
      <c r="AH10" s="43"/>
    </row>
    <row r="11" spans="2:34" ht="16.5" customHeight="1">
      <c r="B11" s="41">
        <v>44541</v>
      </c>
      <c r="C11" s="52" t="s">
        <v>99</v>
      </c>
      <c r="D11" s="52"/>
      <c r="E11" s="52"/>
      <c r="F11" s="53">
        <v>31</v>
      </c>
      <c r="G11" s="54">
        <v>12</v>
      </c>
      <c r="H11" s="55">
        <v>5000</v>
      </c>
      <c r="I11" s="55">
        <v>5000</v>
      </c>
      <c r="J11" s="56">
        <f t="shared" si="4"/>
        <v>0</v>
      </c>
      <c r="K11" s="57"/>
      <c r="L11" s="55"/>
      <c r="M11" s="55"/>
      <c r="N11" s="55"/>
      <c r="O11" s="55"/>
      <c r="P11" s="57"/>
      <c r="Q11" s="55"/>
      <c r="R11" s="60"/>
      <c r="S11" s="58"/>
      <c r="T11" s="59"/>
      <c r="U11" s="60"/>
      <c r="V11" s="60"/>
      <c r="W11" s="60"/>
      <c r="X11" s="60"/>
      <c r="Y11" s="60"/>
      <c r="Z11" s="58"/>
      <c r="AA11" s="61">
        <f t="shared" si="0"/>
        <v>60000</v>
      </c>
      <c r="AB11" s="62">
        <v>1.5</v>
      </c>
      <c r="AC11" s="63">
        <f t="shared" si="1"/>
        <v>90000</v>
      </c>
      <c r="AD11" s="63">
        <f t="shared" si="2"/>
        <v>0</v>
      </c>
      <c r="AE11" s="63">
        <f t="shared" si="3"/>
        <v>0</v>
      </c>
      <c r="AF11" s="61">
        <f t="shared" si="5"/>
        <v>-30000</v>
      </c>
      <c r="AG11" s="43"/>
      <c r="AH11" s="43"/>
    </row>
    <row r="12" spans="2:34" ht="16.5" customHeight="1">
      <c r="B12" s="41">
        <v>44541</v>
      </c>
      <c r="C12" s="52" t="s">
        <v>99</v>
      </c>
      <c r="D12" s="52"/>
      <c r="E12" s="52"/>
      <c r="F12" s="53">
        <v>31</v>
      </c>
      <c r="G12" s="54">
        <v>9</v>
      </c>
      <c r="H12" s="55">
        <v>5000</v>
      </c>
      <c r="I12" s="55">
        <v>0</v>
      </c>
      <c r="J12" s="56">
        <f t="shared" si="4"/>
        <v>5000</v>
      </c>
      <c r="K12" s="57">
        <v>200000</v>
      </c>
      <c r="L12" s="55">
        <v>150000</v>
      </c>
      <c r="M12" s="55">
        <v>100000</v>
      </c>
      <c r="N12" s="55">
        <v>0</v>
      </c>
      <c r="O12" s="55">
        <v>0</v>
      </c>
      <c r="P12" s="57">
        <v>15000</v>
      </c>
      <c r="Q12" s="55">
        <v>35000</v>
      </c>
      <c r="R12" s="60">
        <v>0</v>
      </c>
      <c r="S12" s="58">
        <f>J12-R12</f>
        <v>5000</v>
      </c>
      <c r="T12" s="59" t="s">
        <v>100</v>
      </c>
      <c r="U12" s="60">
        <v>0</v>
      </c>
      <c r="V12" s="60">
        <v>40000</v>
      </c>
      <c r="W12" s="60">
        <v>-6000</v>
      </c>
      <c r="X12" s="60">
        <v>46000</v>
      </c>
      <c r="Y12" s="60">
        <v>15000</v>
      </c>
      <c r="Z12" s="58" t="s">
        <v>101</v>
      </c>
      <c r="AA12" s="61">
        <f t="shared" si="0"/>
        <v>45000</v>
      </c>
      <c r="AB12" s="62">
        <v>1.5</v>
      </c>
      <c r="AC12" s="63">
        <f t="shared" si="1"/>
        <v>0</v>
      </c>
      <c r="AD12" s="63">
        <f t="shared" si="2"/>
        <v>0</v>
      </c>
      <c r="AE12" s="63">
        <f t="shared" si="3"/>
        <v>0</v>
      </c>
      <c r="AF12" s="61">
        <f t="shared" si="5"/>
        <v>45000</v>
      </c>
      <c r="AG12" s="43"/>
      <c r="AH12" s="43"/>
    </row>
    <row r="13" spans="2:34" ht="16.5" customHeight="1">
      <c r="B13" s="41">
        <v>44541</v>
      </c>
      <c r="C13" s="52" t="s">
        <v>99</v>
      </c>
      <c r="D13" s="52"/>
      <c r="E13" s="52"/>
      <c r="F13" s="53">
        <v>32</v>
      </c>
      <c r="G13" s="54">
        <v>19</v>
      </c>
      <c r="H13" s="55">
        <v>10000</v>
      </c>
      <c r="I13" s="55">
        <v>0</v>
      </c>
      <c r="J13" s="56">
        <f t="shared" si="4"/>
        <v>10000</v>
      </c>
      <c r="K13" s="57">
        <v>200000</v>
      </c>
      <c r="L13" s="55">
        <v>150000</v>
      </c>
      <c r="M13" s="55">
        <v>100000</v>
      </c>
      <c r="N13" s="55">
        <v>0</v>
      </c>
      <c r="O13" s="55">
        <v>0</v>
      </c>
      <c r="P13" s="57">
        <v>20000</v>
      </c>
      <c r="Q13" s="55">
        <v>30000</v>
      </c>
      <c r="R13" s="60">
        <v>0</v>
      </c>
      <c r="S13" s="58">
        <f>J13-R13</f>
        <v>10000</v>
      </c>
      <c r="T13" s="59" t="s">
        <v>100</v>
      </c>
      <c r="U13" s="60">
        <v>0</v>
      </c>
      <c r="V13" s="60">
        <v>40000</v>
      </c>
      <c r="W13" s="60">
        <v>-6000</v>
      </c>
      <c r="X13" s="60">
        <v>46000</v>
      </c>
      <c r="Y13" s="60">
        <v>15000</v>
      </c>
      <c r="Z13" s="58" t="s">
        <v>101</v>
      </c>
      <c r="AA13" s="61">
        <f t="shared" si="0"/>
        <v>190000</v>
      </c>
      <c r="AB13" s="62">
        <v>1.5</v>
      </c>
      <c r="AC13" s="63">
        <f t="shared" si="1"/>
        <v>0</v>
      </c>
      <c r="AD13" s="63">
        <f t="shared" si="2"/>
        <v>0</v>
      </c>
      <c r="AE13" s="63">
        <f t="shared" si="3"/>
        <v>0</v>
      </c>
      <c r="AF13" s="61">
        <f t="shared" si="5"/>
        <v>190000</v>
      </c>
      <c r="AG13" s="43"/>
      <c r="AH13" s="43"/>
    </row>
    <row r="14" spans="2:34" ht="16.5" customHeight="1">
      <c r="B14" s="41">
        <v>44541</v>
      </c>
      <c r="C14" s="52" t="s">
        <v>99</v>
      </c>
      <c r="D14" s="52"/>
      <c r="E14" s="52"/>
      <c r="F14" s="53">
        <v>32</v>
      </c>
      <c r="G14" s="54">
        <v>18</v>
      </c>
      <c r="H14" s="55">
        <v>10000</v>
      </c>
      <c r="I14" s="55">
        <v>10000</v>
      </c>
      <c r="J14" s="56">
        <f t="shared" si="4"/>
        <v>0</v>
      </c>
      <c r="K14" s="57"/>
      <c r="L14" s="55"/>
      <c r="M14" s="55"/>
      <c r="N14" s="55"/>
      <c r="O14" s="55"/>
      <c r="P14" s="57"/>
      <c r="Q14" s="55"/>
      <c r="R14" s="60"/>
      <c r="S14" s="58"/>
      <c r="T14" s="59"/>
      <c r="U14" s="60"/>
      <c r="V14" s="60"/>
      <c r="W14" s="60">
        <v>-6000</v>
      </c>
      <c r="X14" s="60"/>
      <c r="Y14" s="60"/>
      <c r="Z14" s="58"/>
      <c r="AA14" s="61">
        <f t="shared" si="0"/>
        <v>180000</v>
      </c>
      <c r="AB14" s="62">
        <v>1.5</v>
      </c>
      <c r="AC14" s="63">
        <f t="shared" si="1"/>
        <v>270000</v>
      </c>
      <c r="AD14" s="63">
        <f t="shared" si="2"/>
        <v>0</v>
      </c>
      <c r="AE14" s="63">
        <f t="shared" si="3"/>
        <v>0</v>
      </c>
      <c r="AF14" s="61">
        <f t="shared" si="5"/>
        <v>-90000</v>
      </c>
      <c r="AG14" s="43"/>
      <c r="AH14" s="43"/>
    </row>
    <row r="15" spans="2:34" ht="16.5" customHeight="1">
      <c r="B15" s="41">
        <v>44541</v>
      </c>
      <c r="C15" s="52" t="s">
        <v>99</v>
      </c>
      <c r="D15" s="52"/>
      <c r="E15" s="52"/>
      <c r="F15" s="53">
        <v>32</v>
      </c>
      <c r="G15" s="54">
        <v>17</v>
      </c>
      <c r="H15" s="55">
        <v>10000</v>
      </c>
      <c r="I15" s="55">
        <v>0</v>
      </c>
      <c r="J15" s="56">
        <f t="shared" si="4"/>
        <v>10000</v>
      </c>
      <c r="K15" s="57">
        <v>200000</v>
      </c>
      <c r="L15" s="55">
        <v>150000</v>
      </c>
      <c r="M15" s="55">
        <v>100000</v>
      </c>
      <c r="N15" s="55">
        <v>0</v>
      </c>
      <c r="O15" s="55">
        <v>0</v>
      </c>
      <c r="P15" s="57">
        <v>30000</v>
      </c>
      <c r="Q15" s="55">
        <v>20000</v>
      </c>
      <c r="R15" s="60">
        <v>0</v>
      </c>
      <c r="S15" s="58">
        <f>J15-R15</f>
        <v>10000</v>
      </c>
      <c r="T15" s="59" t="s">
        <v>100</v>
      </c>
      <c r="U15" s="60">
        <v>0</v>
      </c>
      <c r="V15" s="60">
        <v>40000</v>
      </c>
      <c r="W15" s="60">
        <v>-6000</v>
      </c>
      <c r="X15" s="60">
        <v>46000</v>
      </c>
      <c r="Y15" s="60">
        <v>15000</v>
      </c>
      <c r="Z15" s="58" t="s">
        <v>101</v>
      </c>
      <c r="AA15" s="61">
        <f t="shared" si="0"/>
        <v>170000</v>
      </c>
      <c r="AB15" s="62">
        <v>1.5</v>
      </c>
      <c r="AC15" s="63">
        <f t="shared" si="1"/>
        <v>0</v>
      </c>
      <c r="AD15" s="63">
        <f t="shared" si="2"/>
        <v>0</v>
      </c>
      <c r="AE15" s="63">
        <f t="shared" si="3"/>
        <v>0</v>
      </c>
      <c r="AF15" s="61">
        <f t="shared" si="5"/>
        <v>170000</v>
      </c>
      <c r="AG15" s="43"/>
      <c r="AH15" s="43"/>
    </row>
    <row r="16" spans="2:34" ht="16.5" customHeight="1">
      <c r="B16" s="41">
        <v>44541</v>
      </c>
      <c r="C16" s="52" t="s">
        <v>277</v>
      </c>
      <c r="D16" s="52"/>
      <c r="E16" s="52"/>
      <c r="F16" s="53">
        <v>32</v>
      </c>
      <c r="G16" s="54">
        <v>16</v>
      </c>
      <c r="H16" s="55">
        <v>10000</v>
      </c>
      <c r="I16" s="55">
        <v>0</v>
      </c>
      <c r="J16" s="56">
        <f t="shared" si="4"/>
        <v>10000</v>
      </c>
      <c r="K16" s="57">
        <v>200000</v>
      </c>
      <c r="L16" s="55">
        <v>150000</v>
      </c>
      <c r="M16" s="55">
        <v>100000</v>
      </c>
      <c r="N16" s="55">
        <v>0</v>
      </c>
      <c r="O16" s="55">
        <v>0</v>
      </c>
      <c r="P16" s="57">
        <v>40000</v>
      </c>
      <c r="Q16" s="55">
        <v>10000</v>
      </c>
      <c r="R16" s="60">
        <v>0</v>
      </c>
      <c r="S16" s="58">
        <f>J16-R16</f>
        <v>10000</v>
      </c>
      <c r="T16" s="59" t="s">
        <v>100</v>
      </c>
      <c r="U16" s="60">
        <v>0</v>
      </c>
      <c r="V16" s="60">
        <v>40000</v>
      </c>
      <c r="W16" s="60">
        <v>-6000</v>
      </c>
      <c r="X16" s="60">
        <v>46000</v>
      </c>
      <c r="Y16" s="60">
        <v>15000</v>
      </c>
      <c r="Z16" s="58" t="s">
        <v>101</v>
      </c>
      <c r="AA16" s="61">
        <f t="shared" si="0"/>
        <v>160000</v>
      </c>
      <c r="AB16" s="62">
        <v>1.5</v>
      </c>
      <c r="AC16" s="63">
        <f t="shared" si="1"/>
        <v>0</v>
      </c>
      <c r="AD16" s="63">
        <f t="shared" si="2"/>
        <v>0</v>
      </c>
      <c r="AE16" s="63">
        <f t="shared" si="3"/>
        <v>0</v>
      </c>
      <c r="AF16" s="61">
        <f t="shared" si="5"/>
        <v>160000</v>
      </c>
      <c r="AG16" s="43"/>
      <c r="AH16" s="43"/>
    </row>
    <row r="17" spans="1:34" ht="16.5" customHeight="1" thickBot="1">
      <c r="B17" s="41">
        <v>44541</v>
      </c>
      <c r="C17" s="52" t="s">
        <v>277</v>
      </c>
      <c r="D17" s="52"/>
      <c r="E17" s="52"/>
      <c r="F17" s="53">
        <v>32</v>
      </c>
      <c r="G17" s="54">
        <v>15</v>
      </c>
      <c r="H17" s="55">
        <v>10000</v>
      </c>
      <c r="I17" s="55">
        <v>0</v>
      </c>
      <c r="J17" s="56">
        <f t="shared" si="4"/>
        <v>10000</v>
      </c>
      <c r="K17" s="57">
        <v>200000</v>
      </c>
      <c r="L17" s="55">
        <v>150000</v>
      </c>
      <c r="M17" s="55">
        <v>100000</v>
      </c>
      <c r="N17" s="55">
        <v>0</v>
      </c>
      <c r="O17" s="55">
        <v>0</v>
      </c>
      <c r="P17" s="57">
        <v>50000</v>
      </c>
      <c r="Q17" s="55">
        <v>0</v>
      </c>
      <c r="R17" s="60">
        <v>10000</v>
      </c>
      <c r="S17" s="58">
        <f>J17-R17</f>
        <v>0</v>
      </c>
      <c r="T17" s="59"/>
      <c r="U17" s="60"/>
      <c r="V17" s="60"/>
      <c r="W17" s="60"/>
      <c r="X17" s="60"/>
      <c r="Y17" s="60"/>
      <c r="Z17" s="58"/>
      <c r="AA17" s="61">
        <f t="shared" si="0"/>
        <v>150000</v>
      </c>
      <c r="AB17" s="62">
        <v>1.5</v>
      </c>
      <c r="AC17" s="63">
        <f t="shared" si="1"/>
        <v>0</v>
      </c>
      <c r="AD17" s="63">
        <f t="shared" si="2"/>
        <v>225000</v>
      </c>
      <c r="AE17" s="63">
        <f t="shared" si="3"/>
        <v>0</v>
      </c>
      <c r="AF17" s="64">
        <f t="shared" si="5"/>
        <v>-75000</v>
      </c>
      <c r="AH17" s="43"/>
    </row>
    <row r="18" spans="1:34" ht="16.5" customHeight="1" thickTop="1">
      <c r="A18" s="65"/>
      <c r="B18" s="66">
        <v>44541</v>
      </c>
      <c r="C18" s="67" t="s">
        <v>278</v>
      </c>
      <c r="D18" s="67"/>
      <c r="E18" s="67"/>
      <c r="F18" s="68">
        <v>22</v>
      </c>
      <c r="G18" s="69">
        <v>25</v>
      </c>
      <c r="H18" s="70">
        <v>5000</v>
      </c>
      <c r="I18" s="70">
        <v>5000</v>
      </c>
      <c r="J18" s="71">
        <f t="shared" si="4"/>
        <v>0</v>
      </c>
      <c r="K18" s="72"/>
      <c r="L18" s="70"/>
      <c r="M18" s="70"/>
      <c r="N18" s="70"/>
      <c r="O18" s="70"/>
      <c r="P18" s="72"/>
      <c r="Q18" s="70"/>
      <c r="R18" s="75"/>
      <c r="S18" s="73"/>
      <c r="T18" s="74"/>
      <c r="U18" s="75"/>
      <c r="V18" s="75"/>
      <c r="W18" s="75"/>
      <c r="X18" s="75"/>
      <c r="Y18" s="75"/>
      <c r="Z18" s="73"/>
      <c r="AA18" s="69">
        <f t="shared" si="0"/>
        <v>125000</v>
      </c>
      <c r="AB18" s="76">
        <v>1.5</v>
      </c>
      <c r="AC18" s="77">
        <f t="shared" si="1"/>
        <v>187500</v>
      </c>
      <c r="AD18" s="77">
        <f t="shared" si="2"/>
        <v>0</v>
      </c>
      <c r="AE18" s="77">
        <f t="shared" si="3"/>
        <v>0</v>
      </c>
      <c r="AF18" s="69">
        <f t="shared" si="5"/>
        <v>-62500</v>
      </c>
      <c r="AH18" s="43"/>
    </row>
    <row r="19" spans="1:34" ht="16.5" customHeight="1">
      <c r="A19" s="78"/>
      <c r="B19" s="79">
        <v>44541</v>
      </c>
      <c r="C19" s="80" t="s">
        <v>278</v>
      </c>
      <c r="D19" s="80"/>
      <c r="E19" s="80"/>
      <c r="F19" s="53">
        <v>22</v>
      </c>
      <c r="G19" s="54">
        <v>17</v>
      </c>
      <c r="H19" s="55">
        <v>5000</v>
      </c>
      <c r="I19" s="55">
        <v>0</v>
      </c>
      <c r="J19" s="56">
        <f t="shared" si="4"/>
        <v>5000</v>
      </c>
      <c r="K19" s="57">
        <v>200000</v>
      </c>
      <c r="L19" s="55">
        <v>150000</v>
      </c>
      <c r="M19" s="55">
        <v>100000</v>
      </c>
      <c r="N19" s="55">
        <v>0</v>
      </c>
      <c r="O19" s="55">
        <v>0</v>
      </c>
      <c r="P19" s="57">
        <v>0</v>
      </c>
      <c r="Q19" s="55">
        <v>50000</v>
      </c>
      <c r="R19" s="60">
        <v>0</v>
      </c>
      <c r="S19" s="58">
        <f>J19-R19</f>
        <v>5000</v>
      </c>
      <c r="T19" s="59" t="s">
        <v>100</v>
      </c>
      <c r="U19" s="60">
        <v>0</v>
      </c>
      <c r="V19" s="60">
        <v>40000</v>
      </c>
      <c r="W19" s="60">
        <v>-6000</v>
      </c>
      <c r="X19" s="60">
        <v>46000</v>
      </c>
      <c r="Y19" s="60">
        <v>35000</v>
      </c>
      <c r="Z19" s="58" t="s">
        <v>101</v>
      </c>
      <c r="AA19" s="54">
        <f t="shared" si="0"/>
        <v>85000</v>
      </c>
      <c r="AB19" s="81">
        <v>1.5</v>
      </c>
      <c r="AC19" s="82">
        <f t="shared" si="1"/>
        <v>0</v>
      </c>
      <c r="AD19" s="82">
        <f t="shared" si="2"/>
        <v>0</v>
      </c>
      <c r="AE19" s="82">
        <f t="shared" si="3"/>
        <v>0</v>
      </c>
      <c r="AF19" s="61">
        <f t="shared" si="5"/>
        <v>85000</v>
      </c>
      <c r="AG19" s="43"/>
      <c r="AH19" s="43"/>
    </row>
    <row r="20" spans="1:34" ht="16.5" customHeight="1">
      <c r="A20" s="78"/>
      <c r="B20" s="79">
        <v>44541</v>
      </c>
      <c r="C20" s="80" t="s">
        <v>102</v>
      </c>
      <c r="D20" s="80"/>
      <c r="E20" s="80"/>
      <c r="F20" s="53">
        <v>22</v>
      </c>
      <c r="G20" s="54">
        <v>12</v>
      </c>
      <c r="H20" s="55">
        <v>5000</v>
      </c>
      <c r="I20" s="55">
        <v>0</v>
      </c>
      <c r="J20" s="56">
        <f t="shared" si="4"/>
        <v>5000</v>
      </c>
      <c r="K20" s="57">
        <v>200000</v>
      </c>
      <c r="L20" s="55">
        <v>150000</v>
      </c>
      <c r="M20" s="55">
        <v>100000</v>
      </c>
      <c r="N20" s="55">
        <v>0</v>
      </c>
      <c r="O20" s="55">
        <v>0</v>
      </c>
      <c r="P20" s="57">
        <v>5000</v>
      </c>
      <c r="Q20" s="55">
        <v>50000</v>
      </c>
      <c r="R20" s="60">
        <v>0</v>
      </c>
      <c r="S20" s="58">
        <f>J20-R20</f>
        <v>5000</v>
      </c>
      <c r="T20" s="59" t="s">
        <v>100</v>
      </c>
      <c r="U20" s="60">
        <v>0</v>
      </c>
      <c r="V20" s="60">
        <v>40000</v>
      </c>
      <c r="W20" s="60">
        <v>-6000</v>
      </c>
      <c r="X20" s="60">
        <v>46000</v>
      </c>
      <c r="Y20" s="60">
        <v>35000</v>
      </c>
      <c r="Z20" s="58" t="s">
        <v>101</v>
      </c>
      <c r="AA20" s="54">
        <f t="shared" si="0"/>
        <v>60000</v>
      </c>
      <c r="AB20" s="81">
        <v>1.5</v>
      </c>
      <c r="AC20" s="82">
        <f t="shared" si="1"/>
        <v>0</v>
      </c>
      <c r="AD20" s="82">
        <f t="shared" si="2"/>
        <v>0</v>
      </c>
      <c r="AE20" s="82">
        <f t="shared" si="3"/>
        <v>0</v>
      </c>
      <c r="AF20" s="61">
        <f t="shared" si="5"/>
        <v>60000</v>
      </c>
      <c r="AG20" s="43"/>
      <c r="AH20" s="43"/>
    </row>
    <row r="21" spans="1:34" ht="16.5" customHeight="1">
      <c r="A21" s="78"/>
      <c r="B21" s="79">
        <v>44541</v>
      </c>
      <c r="C21" s="80" t="s">
        <v>102</v>
      </c>
      <c r="D21" s="80"/>
      <c r="E21" s="80"/>
      <c r="F21" s="53">
        <v>31</v>
      </c>
      <c r="G21" s="54">
        <v>20</v>
      </c>
      <c r="H21" s="55">
        <v>5000</v>
      </c>
      <c r="I21" s="55">
        <v>0</v>
      </c>
      <c r="J21" s="56">
        <f t="shared" si="4"/>
        <v>5000</v>
      </c>
      <c r="K21" s="57">
        <v>200000</v>
      </c>
      <c r="L21" s="55">
        <v>150000</v>
      </c>
      <c r="M21" s="55">
        <v>100000</v>
      </c>
      <c r="N21" s="55">
        <v>0</v>
      </c>
      <c r="O21" s="55">
        <v>0</v>
      </c>
      <c r="P21" s="57">
        <v>10000</v>
      </c>
      <c r="Q21" s="55">
        <v>50000</v>
      </c>
      <c r="R21" s="60">
        <v>0</v>
      </c>
      <c r="S21" s="58">
        <f>J21-R21</f>
        <v>5000</v>
      </c>
      <c r="T21" s="59" t="s">
        <v>100</v>
      </c>
      <c r="U21" s="60">
        <v>0</v>
      </c>
      <c r="V21" s="60">
        <v>40000</v>
      </c>
      <c r="W21" s="60">
        <v>-6000</v>
      </c>
      <c r="X21" s="60">
        <v>46000</v>
      </c>
      <c r="Y21" s="60">
        <v>35000</v>
      </c>
      <c r="Z21" s="58" t="s">
        <v>101</v>
      </c>
      <c r="AA21" s="54">
        <f t="shared" si="0"/>
        <v>100000</v>
      </c>
      <c r="AB21" s="81">
        <v>1.5</v>
      </c>
      <c r="AC21" s="82">
        <f t="shared" si="1"/>
        <v>0</v>
      </c>
      <c r="AD21" s="82">
        <f t="shared" si="2"/>
        <v>0</v>
      </c>
      <c r="AE21" s="82">
        <f t="shared" si="3"/>
        <v>0</v>
      </c>
      <c r="AF21" s="61">
        <f t="shared" si="5"/>
        <v>100000</v>
      </c>
      <c r="AG21" s="43"/>
      <c r="AH21" s="43"/>
    </row>
    <row r="22" spans="1:34" ht="16.5" customHeight="1">
      <c r="A22" s="78"/>
      <c r="B22" s="79">
        <v>44541</v>
      </c>
      <c r="C22" s="80" t="s">
        <v>102</v>
      </c>
      <c r="D22" s="80"/>
      <c r="E22" s="80"/>
      <c r="F22" s="53">
        <v>31</v>
      </c>
      <c r="G22" s="54">
        <v>15</v>
      </c>
      <c r="H22" s="55">
        <v>5000</v>
      </c>
      <c r="I22" s="55">
        <v>5000</v>
      </c>
      <c r="J22" s="56">
        <f t="shared" si="4"/>
        <v>0</v>
      </c>
      <c r="K22" s="57"/>
      <c r="L22" s="55"/>
      <c r="M22" s="55"/>
      <c r="N22" s="55"/>
      <c r="O22" s="55"/>
      <c r="P22" s="57"/>
      <c r="Q22" s="55"/>
      <c r="R22" s="60"/>
      <c r="S22" s="58"/>
      <c r="T22" s="59"/>
      <c r="U22" s="60"/>
      <c r="V22" s="60"/>
      <c r="W22" s="60"/>
      <c r="X22" s="60"/>
      <c r="Y22" s="60"/>
      <c r="Z22" s="58"/>
      <c r="AA22" s="54">
        <f t="shared" si="0"/>
        <v>75000</v>
      </c>
      <c r="AB22" s="81">
        <v>1.5</v>
      </c>
      <c r="AC22" s="82">
        <f t="shared" si="1"/>
        <v>112500</v>
      </c>
      <c r="AD22" s="82">
        <f t="shared" si="2"/>
        <v>0</v>
      </c>
      <c r="AE22" s="82">
        <f t="shared" si="3"/>
        <v>0</v>
      </c>
      <c r="AF22" s="61">
        <f t="shared" si="5"/>
        <v>-37500</v>
      </c>
      <c r="AG22" s="43"/>
      <c r="AH22" s="43"/>
    </row>
    <row r="23" spans="1:34" ht="16.5" customHeight="1">
      <c r="A23" s="78"/>
      <c r="B23" s="79">
        <v>44541</v>
      </c>
      <c r="C23" s="80" t="s">
        <v>102</v>
      </c>
      <c r="D23" s="80"/>
      <c r="E23" s="80"/>
      <c r="F23" s="53">
        <v>31</v>
      </c>
      <c r="G23" s="54">
        <v>12</v>
      </c>
      <c r="H23" s="55">
        <v>5000</v>
      </c>
      <c r="I23" s="55">
        <v>5000</v>
      </c>
      <c r="J23" s="56">
        <f t="shared" si="4"/>
        <v>0</v>
      </c>
      <c r="K23" s="57"/>
      <c r="L23" s="55"/>
      <c r="M23" s="55"/>
      <c r="N23" s="55"/>
      <c r="O23" s="55"/>
      <c r="P23" s="57"/>
      <c r="Q23" s="55"/>
      <c r="R23" s="60"/>
      <c r="S23" s="58"/>
      <c r="T23" s="59"/>
      <c r="U23" s="60"/>
      <c r="V23" s="60"/>
      <c r="W23" s="60"/>
      <c r="X23" s="60"/>
      <c r="Y23" s="60"/>
      <c r="Z23" s="58"/>
      <c r="AA23" s="54">
        <f t="shared" si="0"/>
        <v>60000</v>
      </c>
      <c r="AB23" s="81">
        <v>1.5</v>
      </c>
      <c r="AC23" s="82">
        <f t="shared" si="1"/>
        <v>90000</v>
      </c>
      <c r="AD23" s="82">
        <f t="shared" si="2"/>
        <v>0</v>
      </c>
      <c r="AE23" s="82">
        <f t="shared" si="3"/>
        <v>0</v>
      </c>
      <c r="AF23" s="61">
        <f t="shared" si="5"/>
        <v>-30000</v>
      </c>
      <c r="AG23" s="43"/>
      <c r="AH23" s="43"/>
    </row>
    <row r="24" spans="1:34" ht="16.5" customHeight="1">
      <c r="A24" s="78"/>
      <c r="B24" s="79">
        <v>44541</v>
      </c>
      <c r="C24" s="80" t="s">
        <v>102</v>
      </c>
      <c r="D24" s="80"/>
      <c r="E24" s="80"/>
      <c r="F24" s="53">
        <v>31</v>
      </c>
      <c r="G24" s="54">
        <v>9</v>
      </c>
      <c r="H24" s="55">
        <v>5000</v>
      </c>
      <c r="I24" s="55">
        <v>0</v>
      </c>
      <c r="J24" s="56">
        <f t="shared" si="4"/>
        <v>5000</v>
      </c>
      <c r="K24" s="57">
        <v>200000</v>
      </c>
      <c r="L24" s="55">
        <v>150000</v>
      </c>
      <c r="M24" s="55">
        <v>100000</v>
      </c>
      <c r="N24" s="55">
        <v>0</v>
      </c>
      <c r="O24" s="55">
        <v>0</v>
      </c>
      <c r="P24" s="57">
        <v>15000</v>
      </c>
      <c r="Q24" s="55">
        <v>50000</v>
      </c>
      <c r="R24" s="60">
        <v>0</v>
      </c>
      <c r="S24" s="58">
        <f>J24-R24</f>
        <v>5000</v>
      </c>
      <c r="T24" s="59" t="s">
        <v>100</v>
      </c>
      <c r="U24" s="60">
        <v>0</v>
      </c>
      <c r="V24" s="60">
        <v>40000</v>
      </c>
      <c r="W24" s="60">
        <v>-6000</v>
      </c>
      <c r="X24" s="60">
        <v>46000</v>
      </c>
      <c r="Y24" s="60">
        <v>35000</v>
      </c>
      <c r="Z24" s="58" t="s">
        <v>101</v>
      </c>
      <c r="AA24" s="54">
        <f t="shared" si="0"/>
        <v>45000</v>
      </c>
      <c r="AB24" s="81">
        <v>1.5</v>
      </c>
      <c r="AC24" s="82">
        <f t="shared" si="1"/>
        <v>0</v>
      </c>
      <c r="AD24" s="82">
        <f t="shared" si="2"/>
        <v>0</v>
      </c>
      <c r="AE24" s="82">
        <f t="shared" si="3"/>
        <v>0</v>
      </c>
      <c r="AF24" s="61">
        <f t="shared" si="5"/>
        <v>45000</v>
      </c>
      <c r="AG24" s="43"/>
      <c r="AH24" s="43"/>
    </row>
    <row r="25" spans="1:34" ht="16.5" customHeight="1">
      <c r="A25" s="78"/>
      <c r="B25" s="79">
        <v>44541</v>
      </c>
      <c r="C25" s="80" t="s">
        <v>102</v>
      </c>
      <c r="D25" s="80"/>
      <c r="E25" s="80"/>
      <c r="F25" s="53">
        <v>32</v>
      </c>
      <c r="G25" s="54">
        <v>19</v>
      </c>
      <c r="H25" s="55">
        <v>10000</v>
      </c>
      <c r="I25" s="55">
        <v>0</v>
      </c>
      <c r="J25" s="56">
        <f t="shared" si="4"/>
        <v>10000</v>
      </c>
      <c r="K25" s="57">
        <v>200000</v>
      </c>
      <c r="L25" s="55">
        <v>150000</v>
      </c>
      <c r="M25" s="55">
        <v>100000</v>
      </c>
      <c r="N25" s="55">
        <v>0</v>
      </c>
      <c r="O25" s="55">
        <v>0</v>
      </c>
      <c r="P25" s="57">
        <v>20000</v>
      </c>
      <c r="Q25" s="55">
        <v>50000</v>
      </c>
      <c r="R25" s="60">
        <v>0</v>
      </c>
      <c r="S25" s="58">
        <f>J25-R25</f>
        <v>10000</v>
      </c>
      <c r="T25" s="59" t="s">
        <v>100</v>
      </c>
      <c r="U25" s="60">
        <v>0</v>
      </c>
      <c r="V25" s="60">
        <v>40000</v>
      </c>
      <c r="W25" s="60">
        <v>-6000</v>
      </c>
      <c r="X25" s="60">
        <v>46000</v>
      </c>
      <c r="Y25" s="60">
        <v>35000</v>
      </c>
      <c r="Z25" s="58" t="s">
        <v>101</v>
      </c>
      <c r="AA25" s="54">
        <f t="shared" si="0"/>
        <v>190000</v>
      </c>
      <c r="AB25" s="81">
        <v>1.5</v>
      </c>
      <c r="AC25" s="82">
        <f t="shared" si="1"/>
        <v>0</v>
      </c>
      <c r="AD25" s="82">
        <f t="shared" si="2"/>
        <v>0</v>
      </c>
      <c r="AE25" s="82">
        <f t="shared" si="3"/>
        <v>0</v>
      </c>
      <c r="AF25" s="61">
        <f t="shared" si="5"/>
        <v>190000</v>
      </c>
      <c r="AG25" s="43"/>
      <c r="AH25" s="43"/>
    </row>
    <row r="26" spans="1:34" ht="16.5" customHeight="1">
      <c r="A26" s="78"/>
      <c r="B26" s="79">
        <v>44541</v>
      </c>
      <c r="C26" s="80" t="s">
        <v>102</v>
      </c>
      <c r="D26" s="80"/>
      <c r="E26" s="80"/>
      <c r="F26" s="53">
        <v>32</v>
      </c>
      <c r="G26" s="54">
        <v>18</v>
      </c>
      <c r="H26" s="55">
        <v>10000</v>
      </c>
      <c r="I26" s="55">
        <v>10000</v>
      </c>
      <c r="J26" s="56">
        <f t="shared" si="4"/>
        <v>0</v>
      </c>
      <c r="K26" s="57"/>
      <c r="L26" s="55"/>
      <c r="M26" s="55"/>
      <c r="N26" s="55"/>
      <c r="O26" s="55"/>
      <c r="P26" s="57"/>
      <c r="Q26" s="55"/>
      <c r="R26" s="60"/>
      <c r="S26" s="58"/>
      <c r="T26" s="59"/>
      <c r="U26" s="60"/>
      <c r="V26" s="60"/>
      <c r="W26" s="60"/>
      <c r="X26" s="60"/>
      <c r="Y26" s="60"/>
      <c r="Z26" s="58"/>
      <c r="AA26" s="54">
        <f t="shared" si="0"/>
        <v>180000</v>
      </c>
      <c r="AB26" s="81">
        <v>1.5</v>
      </c>
      <c r="AC26" s="82">
        <f t="shared" si="1"/>
        <v>270000</v>
      </c>
      <c r="AD26" s="82">
        <f t="shared" si="2"/>
        <v>0</v>
      </c>
      <c r="AE26" s="82">
        <f t="shared" si="3"/>
        <v>0</v>
      </c>
      <c r="AF26" s="61">
        <f t="shared" si="5"/>
        <v>-90000</v>
      </c>
      <c r="AG26" s="43"/>
      <c r="AH26" s="43"/>
    </row>
    <row r="27" spans="1:34" ht="16.5" customHeight="1">
      <c r="A27" s="78"/>
      <c r="B27" s="79">
        <v>44541</v>
      </c>
      <c r="C27" s="80" t="s">
        <v>102</v>
      </c>
      <c r="D27" s="80"/>
      <c r="E27" s="80"/>
      <c r="F27" s="53">
        <v>32</v>
      </c>
      <c r="G27" s="54">
        <v>17</v>
      </c>
      <c r="H27" s="55">
        <v>10000</v>
      </c>
      <c r="I27" s="55">
        <v>0</v>
      </c>
      <c r="J27" s="56">
        <f t="shared" si="4"/>
        <v>10000</v>
      </c>
      <c r="K27" s="57">
        <v>200000</v>
      </c>
      <c r="L27" s="55">
        <v>150000</v>
      </c>
      <c r="M27" s="55">
        <v>100000</v>
      </c>
      <c r="N27" s="55">
        <v>0</v>
      </c>
      <c r="O27" s="55">
        <v>0</v>
      </c>
      <c r="P27" s="57">
        <v>30000</v>
      </c>
      <c r="Q27" s="55">
        <v>50000</v>
      </c>
      <c r="R27" s="60">
        <v>0</v>
      </c>
      <c r="S27" s="58">
        <f>J27-R27</f>
        <v>10000</v>
      </c>
      <c r="T27" s="59" t="s">
        <v>100</v>
      </c>
      <c r="U27" s="60">
        <v>0</v>
      </c>
      <c r="V27" s="60">
        <v>40000</v>
      </c>
      <c r="W27" s="60">
        <v>-6000</v>
      </c>
      <c r="X27" s="60">
        <v>46000</v>
      </c>
      <c r="Y27" s="60">
        <v>35000</v>
      </c>
      <c r="Z27" s="58" t="s">
        <v>101</v>
      </c>
      <c r="AA27" s="54">
        <f t="shared" si="0"/>
        <v>170000</v>
      </c>
      <c r="AB27" s="81">
        <v>1.5</v>
      </c>
      <c r="AC27" s="82">
        <f t="shared" si="1"/>
        <v>0</v>
      </c>
      <c r="AD27" s="82">
        <f t="shared" si="2"/>
        <v>0</v>
      </c>
      <c r="AE27" s="82">
        <f t="shared" si="3"/>
        <v>0</v>
      </c>
      <c r="AF27" s="61">
        <f t="shared" si="5"/>
        <v>170000</v>
      </c>
      <c r="AG27" s="43"/>
      <c r="AH27" s="43"/>
    </row>
    <row r="28" spans="1:34" ht="16.5" customHeight="1">
      <c r="A28" s="78"/>
      <c r="B28" s="79">
        <v>44541</v>
      </c>
      <c r="C28" s="80" t="s">
        <v>102</v>
      </c>
      <c r="D28" s="80"/>
      <c r="E28" s="80"/>
      <c r="F28" s="53">
        <v>32</v>
      </c>
      <c r="G28" s="54">
        <v>16</v>
      </c>
      <c r="H28" s="55">
        <v>10000</v>
      </c>
      <c r="I28" s="55">
        <v>0</v>
      </c>
      <c r="J28" s="56">
        <f t="shared" si="4"/>
        <v>10000</v>
      </c>
      <c r="K28" s="57">
        <v>200000</v>
      </c>
      <c r="L28" s="55">
        <v>150000</v>
      </c>
      <c r="M28" s="55">
        <v>100000</v>
      </c>
      <c r="N28" s="55">
        <v>0</v>
      </c>
      <c r="O28" s="55">
        <v>0</v>
      </c>
      <c r="P28" s="57">
        <v>40000</v>
      </c>
      <c r="Q28" s="55">
        <v>50000</v>
      </c>
      <c r="R28" s="60">
        <v>0</v>
      </c>
      <c r="S28" s="58">
        <f>J28-R28</f>
        <v>10000</v>
      </c>
      <c r="T28" s="59" t="s">
        <v>100</v>
      </c>
      <c r="U28" s="60">
        <v>0</v>
      </c>
      <c r="V28" s="60">
        <v>40000</v>
      </c>
      <c r="W28" s="60">
        <v>-6000</v>
      </c>
      <c r="X28" s="60">
        <v>46000</v>
      </c>
      <c r="Y28" s="60">
        <v>35000</v>
      </c>
      <c r="Z28" s="58" t="s">
        <v>101</v>
      </c>
      <c r="AA28" s="54">
        <f t="shared" si="0"/>
        <v>160000</v>
      </c>
      <c r="AB28" s="81">
        <v>1.5</v>
      </c>
      <c r="AC28" s="82">
        <f t="shared" si="1"/>
        <v>0</v>
      </c>
      <c r="AD28" s="82">
        <f t="shared" si="2"/>
        <v>0</v>
      </c>
      <c r="AE28" s="82">
        <f t="shared" si="3"/>
        <v>0</v>
      </c>
      <c r="AF28" s="61">
        <f t="shared" si="5"/>
        <v>160000</v>
      </c>
      <c r="AG28" s="43"/>
      <c r="AH28" s="43"/>
    </row>
    <row r="29" spans="1:34" ht="16.5" customHeight="1" thickBot="1">
      <c r="A29" s="83"/>
      <c r="B29" s="84">
        <v>44541</v>
      </c>
      <c r="C29" s="85" t="s">
        <v>102</v>
      </c>
      <c r="D29" s="85"/>
      <c r="E29" s="85"/>
      <c r="F29" s="86">
        <v>32</v>
      </c>
      <c r="G29" s="64">
        <v>15</v>
      </c>
      <c r="H29" s="87">
        <v>10000</v>
      </c>
      <c r="I29" s="87">
        <v>0</v>
      </c>
      <c r="J29" s="88">
        <f t="shared" si="4"/>
        <v>10000</v>
      </c>
      <c r="K29" s="89">
        <v>200000</v>
      </c>
      <c r="L29" s="87">
        <v>150000</v>
      </c>
      <c r="M29" s="87">
        <v>100000</v>
      </c>
      <c r="N29" s="87">
        <v>0</v>
      </c>
      <c r="O29" s="87">
        <v>0</v>
      </c>
      <c r="P29" s="106">
        <v>50000</v>
      </c>
      <c r="Q29" s="87">
        <v>50000</v>
      </c>
      <c r="R29" s="92">
        <v>10000</v>
      </c>
      <c r="S29" s="90">
        <f>J29-R29</f>
        <v>0</v>
      </c>
      <c r="T29" s="91"/>
      <c r="U29" s="92"/>
      <c r="V29" s="92"/>
      <c r="W29" s="92"/>
      <c r="X29" s="92"/>
      <c r="Y29" s="92"/>
      <c r="Z29" s="90"/>
      <c r="AA29" s="64">
        <f t="shared" si="0"/>
        <v>150000</v>
      </c>
      <c r="AB29" s="93">
        <v>1.5</v>
      </c>
      <c r="AC29" s="94">
        <f t="shared" si="1"/>
        <v>0</v>
      </c>
      <c r="AD29" s="94">
        <f t="shared" si="2"/>
        <v>225000</v>
      </c>
      <c r="AE29" s="94">
        <f t="shared" si="3"/>
        <v>0</v>
      </c>
      <c r="AF29" s="64">
        <f t="shared" si="5"/>
        <v>-75000</v>
      </c>
      <c r="AG29" s="43"/>
      <c r="AH29" s="43"/>
    </row>
    <row r="30" spans="1:34" ht="16.5" customHeight="1" thickTop="1">
      <c r="B30" s="41">
        <v>44541</v>
      </c>
      <c r="C30" s="52" t="s">
        <v>279</v>
      </c>
      <c r="D30" s="52"/>
      <c r="E30" s="52"/>
      <c r="F30" s="95">
        <v>22</v>
      </c>
      <c r="G30" s="54">
        <v>25</v>
      </c>
      <c r="H30" s="55">
        <v>5000</v>
      </c>
      <c r="I30" s="55">
        <v>5000</v>
      </c>
      <c r="J30" s="56">
        <f t="shared" si="4"/>
        <v>0</v>
      </c>
      <c r="K30" s="57"/>
      <c r="L30" s="55"/>
      <c r="M30" s="55"/>
      <c r="N30" s="55"/>
      <c r="O30" s="55"/>
      <c r="P30" s="57"/>
      <c r="Q30" s="55"/>
      <c r="R30" s="60"/>
      <c r="S30" s="58"/>
      <c r="T30" s="96"/>
      <c r="U30" s="60"/>
      <c r="V30" s="60"/>
      <c r="W30" s="60"/>
      <c r="X30" s="60"/>
      <c r="Y30" s="60"/>
      <c r="Z30" s="97"/>
      <c r="AA30" s="61">
        <f t="shared" si="0"/>
        <v>125000</v>
      </c>
      <c r="AB30" s="62">
        <v>1</v>
      </c>
      <c r="AC30" s="63">
        <f t="shared" si="1"/>
        <v>125000</v>
      </c>
      <c r="AD30" s="63">
        <f t="shared" si="2"/>
        <v>0</v>
      </c>
      <c r="AE30" s="63">
        <f t="shared" si="3"/>
        <v>0</v>
      </c>
      <c r="AF30" s="69">
        <f t="shared" si="5"/>
        <v>0</v>
      </c>
    </row>
    <row r="31" spans="1:34" ht="16.5" customHeight="1">
      <c r="B31" s="41">
        <v>44541</v>
      </c>
      <c r="C31" s="52" t="s">
        <v>279</v>
      </c>
      <c r="D31" s="52"/>
      <c r="E31" s="52"/>
      <c r="F31" s="95">
        <v>22</v>
      </c>
      <c r="G31" s="54">
        <v>17</v>
      </c>
      <c r="H31" s="55">
        <v>5000</v>
      </c>
      <c r="I31" s="55">
        <v>0</v>
      </c>
      <c r="J31" s="56">
        <f t="shared" si="4"/>
        <v>5000</v>
      </c>
      <c r="K31" s="57">
        <v>200000</v>
      </c>
      <c r="L31" s="55">
        <v>150000</v>
      </c>
      <c r="M31" s="55">
        <v>120000</v>
      </c>
      <c r="N31" s="55">
        <v>0</v>
      </c>
      <c r="O31" s="55">
        <v>0</v>
      </c>
      <c r="P31" s="57"/>
      <c r="Q31" s="55">
        <v>30000</v>
      </c>
      <c r="R31" s="60">
        <v>0</v>
      </c>
      <c r="S31" s="58">
        <f>J31-R31</f>
        <v>5000</v>
      </c>
      <c r="T31" s="53" t="s">
        <v>103</v>
      </c>
      <c r="U31" s="60">
        <v>40000</v>
      </c>
      <c r="V31" s="60">
        <v>40000</v>
      </c>
      <c r="W31" s="60">
        <v>34000</v>
      </c>
      <c r="X31" s="60">
        <v>46000</v>
      </c>
      <c r="Y31" s="60">
        <v>42000</v>
      </c>
      <c r="Z31" s="97" t="s">
        <v>101</v>
      </c>
      <c r="AA31" s="61">
        <f t="shared" si="0"/>
        <v>85000</v>
      </c>
      <c r="AB31" s="62">
        <v>1</v>
      </c>
      <c r="AC31" s="63">
        <f t="shared" si="1"/>
        <v>0</v>
      </c>
      <c r="AD31" s="63">
        <f t="shared" si="2"/>
        <v>0</v>
      </c>
      <c r="AE31" s="63">
        <f t="shared" si="3"/>
        <v>0</v>
      </c>
      <c r="AF31" s="61">
        <f t="shared" si="5"/>
        <v>85000</v>
      </c>
    </row>
    <row r="32" spans="1:34" ht="16.5" customHeight="1">
      <c r="B32" s="41">
        <v>44541</v>
      </c>
      <c r="C32" s="52" t="s">
        <v>279</v>
      </c>
      <c r="D32" s="52"/>
      <c r="E32" s="52"/>
      <c r="F32" s="95">
        <v>22</v>
      </c>
      <c r="G32" s="54">
        <v>12</v>
      </c>
      <c r="H32" s="55">
        <v>5000</v>
      </c>
      <c r="I32" s="55">
        <v>0</v>
      </c>
      <c r="J32" s="56">
        <f t="shared" si="4"/>
        <v>5000</v>
      </c>
      <c r="K32" s="57">
        <v>200000</v>
      </c>
      <c r="L32" s="55">
        <v>150000</v>
      </c>
      <c r="M32" s="55">
        <v>120000</v>
      </c>
      <c r="N32" s="55">
        <v>0</v>
      </c>
      <c r="O32" s="55">
        <v>0</v>
      </c>
      <c r="P32" s="57"/>
      <c r="Q32" s="55">
        <v>30000</v>
      </c>
      <c r="R32" s="60">
        <v>0</v>
      </c>
      <c r="S32" s="58">
        <f>J32-R32</f>
        <v>5000</v>
      </c>
      <c r="T32" s="96" t="s">
        <v>103</v>
      </c>
      <c r="U32" s="60">
        <v>40000</v>
      </c>
      <c r="V32" s="60">
        <v>40000</v>
      </c>
      <c r="W32" s="60">
        <v>34000</v>
      </c>
      <c r="X32" s="60">
        <v>46000</v>
      </c>
      <c r="Y32" s="60">
        <v>42000</v>
      </c>
      <c r="Z32" s="97" t="s">
        <v>101</v>
      </c>
      <c r="AA32" s="61">
        <f t="shared" si="0"/>
        <v>60000</v>
      </c>
      <c r="AB32" s="62">
        <v>1</v>
      </c>
      <c r="AC32" s="63">
        <f t="shared" si="1"/>
        <v>0</v>
      </c>
      <c r="AD32" s="63">
        <f t="shared" si="2"/>
        <v>0</v>
      </c>
      <c r="AE32" s="63">
        <f t="shared" si="3"/>
        <v>0</v>
      </c>
      <c r="AF32" s="61">
        <f t="shared" si="5"/>
        <v>60000</v>
      </c>
    </row>
    <row r="33" spans="1:32" ht="16.5" customHeight="1">
      <c r="B33" s="41">
        <v>44541</v>
      </c>
      <c r="C33" s="52" t="s">
        <v>279</v>
      </c>
      <c r="D33" s="52"/>
      <c r="E33" s="52"/>
      <c r="F33" s="95">
        <v>31</v>
      </c>
      <c r="G33" s="54">
        <v>20</v>
      </c>
      <c r="H33" s="55">
        <v>5000</v>
      </c>
      <c r="I33" s="55">
        <v>0</v>
      </c>
      <c r="J33" s="56">
        <f t="shared" si="4"/>
        <v>5000</v>
      </c>
      <c r="K33" s="57">
        <v>200000</v>
      </c>
      <c r="L33" s="55">
        <v>150000</v>
      </c>
      <c r="M33" s="55">
        <v>120000</v>
      </c>
      <c r="N33" s="55">
        <v>0</v>
      </c>
      <c r="O33" s="55">
        <v>0</v>
      </c>
      <c r="P33" s="57"/>
      <c r="Q33" s="55">
        <v>30000</v>
      </c>
      <c r="R33" s="60">
        <v>0</v>
      </c>
      <c r="S33" s="58">
        <f>J33-R33</f>
        <v>5000</v>
      </c>
      <c r="T33" s="96" t="s">
        <v>103</v>
      </c>
      <c r="U33" s="60">
        <v>40000</v>
      </c>
      <c r="V33" s="60">
        <v>40000</v>
      </c>
      <c r="W33" s="60">
        <v>34000</v>
      </c>
      <c r="X33" s="60">
        <v>46000</v>
      </c>
      <c r="Y33" s="60">
        <v>42000</v>
      </c>
      <c r="Z33" s="97" t="s">
        <v>101</v>
      </c>
      <c r="AA33" s="61">
        <f t="shared" si="0"/>
        <v>100000</v>
      </c>
      <c r="AB33" s="62">
        <v>1</v>
      </c>
      <c r="AC33" s="63">
        <f t="shared" si="1"/>
        <v>0</v>
      </c>
      <c r="AD33" s="63">
        <f t="shared" si="2"/>
        <v>0</v>
      </c>
      <c r="AE33" s="63">
        <f t="shared" si="3"/>
        <v>0</v>
      </c>
      <c r="AF33" s="61">
        <f t="shared" si="5"/>
        <v>100000</v>
      </c>
    </row>
    <row r="34" spans="1:32" ht="16.5" customHeight="1">
      <c r="B34" s="41">
        <v>44541</v>
      </c>
      <c r="C34" s="52" t="s">
        <v>279</v>
      </c>
      <c r="D34" s="52"/>
      <c r="E34" s="52"/>
      <c r="F34" s="95">
        <v>31</v>
      </c>
      <c r="G34" s="54">
        <v>15</v>
      </c>
      <c r="H34" s="55">
        <v>5000</v>
      </c>
      <c r="I34" s="55">
        <v>5000</v>
      </c>
      <c r="J34" s="56">
        <f t="shared" si="4"/>
        <v>0</v>
      </c>
      <c r="K34" s="57"/>
      <c r="L34" s="55"/>
      <c r="M34" s="55"/>
      <c r="N34" s="55"/>
      <c r="O34" s="55"/>
      <c r="P34" s="57"/>
      <c r="Q34" s="55"/>
      <c r="R34" s="60"/>
      <c r="S34" s="58"/>
      <c r="T34" s="96"/>
      <c r="U34" s="60"/>
      <c r="V34" s="60"/>
      <c r="W34" s="60"/>
      <c r="X34" s="60"/>
      <c r="Y34" s="60"/>
      <c r="Z34" s="97"/>
      <c r="AA34" s="61">
        <f t="shared" si="0"/>
        <v>75000</v>
      </c>
      <c r="AB34" s="62">
        <v>1</v>
      </c>
      <c r="AC34" s="63">
        <f t="shared" si="1"/>
        <v>75000</v>
      </c>
      <c r="AD34" s="63">
        <f t="shared" si="2"/>
        <v>0</v>
      </c>
      <c r="AE34" s="63">
        <f t="shared" si="3"/>
        <v>0</v>
      </c>
      <c r="AF34" s="61">
        <f t="shared" si="5"/>
        <v>0</v>
      </c>
    </row>
    <row r="35" spans="1:32" ht="16.5" customHeight="1">
      <c r="B35" s="41">
        <v>44541</v>
      </c>
      <c r="C35" s="52" t="s">
        <v>279</v>
      </c>
      <c r="D35" s="52"/>
      <c r="E35" s="52"/>
      <c r="F35" s="95">
        <v>31</v>
      </c>
      <c r="G35" s="54">
        <v>12</v>
      </c>
      <c r="H35" s="55">
        <v>5000</v>
      </c>
      <c r="I35" s="55">
        <v>5000</v>
      </c>
      <c r="J35" s="56">
        <f t="shared" si="4"/>
        <v>0</v>
      </c>
      <c r="K35" s="57"/>
      <c r="L35" s="55"/>
      <c r="M35" s="55"/>
      <c r="N35" s="55"/>
      <c r="O35" s="55"/>
      <c r="P35" s="57"/>
      <c r="Q35" s="55"/>
      <c r="R35" s="60"/>
      <c r="S35" s="58"/>
      <c r="T35" s="96"/>
      <c r="U35" s="60"/>
      <c r="V35" s="60"/>
      <c r="W35" s="60"/>
      <c r="X35" s="60"/>
      <c r="Y35" s="60"/>
      <c r="Z35" s="97"/>
      <c r="AA35" s="61">
        <f t="shared" si="0"/>
        <v>60000</v>
      </c>
      <c r="AB35" s="62">
        <v>1</v>
      </c>
      <c r="AC35" s="63">
        <f t="shared" si="1"/>
        <v>60000</v>
      </c>
      <c r="AD35" s="63">
        <f t="shared" si="2"/>
        <v>0</v>
      </c>
      <c r="AE35" s="63">
        <f t="shared" si="3"/>
        <v>0</v>
      </c>
      <c r="AF35" s="61">
        <f t="shared" si="5"/>
        <v>0</v>
      </c>
    </row>
    <row r="36" spans="1:32" ht="16.5" customHeight="1">
      <c r="B36" s="41">
        <v>44541</v>
      </c>
      <c r="C36" s="52" t="s">
        <v>279</v>
      </c>
      <c r="D36" s="52"/>
      <c r="E36" s="52"/>
      <c r="F36" s="95">
        <v>31</v>
      </c>
      <c r="G36" s="54">
        <v>9</v>
      </c>
      <c r="H36" s="55">
        <v>5000</v>
      </c>
      <c r="I36" s="55">
        <v>0</v>
      </c>
      <c r="J36" s="56">
        <f t="shared" si="4"/>
        <v>5000</v>
      </c>
      <c r="K36" s="57">
        <v>200000</v>
      </c>
      <c r="L36" s="55">
        <v>150000</v>
      </c>
      <c r="M36" s="55">
        <v>120000</v>
      </c>
      <c r="N36" s="55">
        <v>0</v>
      </c>
      <c r="O36" s="55">
        <v>0</v>
      </c>
      <c r="P36" s="57"/>
      <c r="Q36" s="55">
        <v>30000</v>
      </c>
      <c r="R36" s="60">
        <v>0</v>
      </c>
      <c r="S36" s="58">
        <f>J36-R36</f>
        <v>5000</v>
      </c>
      <c r="T36" s="96" t="s">
        <v>103</v>
      </c>
      <c r="U36" s="60">
        <v>40000</v>
      </c>
      <c r="V36" s="60">
        <v>40000</v>
      </c>
      <c r="W36" s="60">
        <v>34000</v>
      </c>
      <c r="X36" s="60">
        <v>46000</v>
      </c>
      <c r="Y36" s="60">
        <v>42000</v>
      </c>
      <c r="Z36" s="97" t="s">
        <v>101</v>
      </c>
      <c r="AA36" s="61">
        <f t="shared" si="0"/>
        <v>45000</v>
      </c>
      <c r="AB36" s="62">
        <v>1</v>
      </c>
      <c r="AC36" s="63">
        <f t="shared" si="1"/>
        <v>0</v>
      </c>
      <c r="AD36" s="63">
        <f t="shared" si="2"/>
        <v>0</v>
      </c>
      <c r="AE36" s="63">
        <f t="shared" si="3"/>
        <v>0</v>
      </c>
      <c r="AF36" s="61">
        <f t="shared" si="5"/>
        <v>45000</v>
      </c>
    </row>
    <row r="37" spans="1:32" ht="16.5" customHeight="1">
      <c r="B37" s="41">
        <v>44541</v>
      </c>
      <c r="C37" s="52" t="s">
        <v>279</v>
      </c>
      <c r="D37" s="52"/>
      <c r="E37" s="52"/>
      <c r="F37" s="95">
        <v>32</v>
      </c>
      <c r="G37" s="54">
        <v>19</v>
      </c>
      <c r="H37" s="55">
        <v>10000</v>
      </c>
      <c r="I37" s="55">
        <v>0</v>
      </c>
      <c r="J37" s="56">
        <f t="shared" si="4"/>
        <v>10000</v>
      </c>
      <c r="K37" s="57">
        <v>200000</v>
      </c>
      <c r="L37" s="55">
        <v>150000</v>
      </c>
      <c r="M37" s="55">
        <v>120000</v>
      </c>
      <c r="N37" s="55">
        <v>0</v>
      </c>
      <c r="O37" s="55">
        <v>0</v>
      </c>
      <c r="P37" s="57"/>
      <c r="Q37" s="55">
        <v>30000</v>
      </c>
      <c r="R37" s="60">
        <v>0</v>
      </c>
      <c r="S37" s="58">
        <f>J37-R37</f>
        <v>10000</v>
      </c>
      <c r="T37" s="96" t="s">
        <v>103</v>
      </c>
      <c r="U37" s="60">
        <v>40000</v>
      </c>
      <c r="V37" s="60">
        <v>40000</v>
      </c>
      <c r="W37" s="60">
        <v>34000</v>
      </c>
      <c r="X37" s="60">
        <v>46000</v>
      </c>
      <c r="Y37" s="60">
        <v>42000</v>
      </c>
      <c r="Z37" s="97" t="s">
        <v>101</v>
      </c>
      <c r="AA37" s="61">
        <f t="shared" si="0"/>
        <v>190000</v>
      </c>
      <c r="AB37" s="62">
        <v>1</v>
      </c>
      <c r="AC37" s="63">
        <f t="shared" si="1"/>
        <v>0</v>
      </c>
      <c r="AD37" s="63">
        <f t="shared" si="2"/>
        <v>0</v>
      </c>
      <c r="AE37" s="63">
        <f t="shared" si="3"/>
        <v>0</v>
      </c>
      <c r="AF37" s="61">
        <f t="shared" si="5"/>
        <v>190000</v>
      </c>
    </row>
    <row r="38" spans="1:32" ht="16.5" customHeight="1">
      <c r="B38" s="41">
        <v>44541</v>
      </c>
      <c r="C38" s="52" t="s">
        <v>279</v>
      </c>
      <c r="D38" s="52"/>
      <c r="E38" s="52"/>
      <c r="F38" s="95">
        <v>32</v>
      </c>
      <c r="G38" s="54">
        <v>18</v>
      </c>
      <c r="H38" s="55">
        <v>10000</v>
      </c>
      <c r="I38" s="55">
        <v>10000</v>
      </c>
      <c r="J38" s="56">
        <f t="shared" si="4"/>
        <v>0</v>
      </c>
      <c r="K38" s="57"/>
      <c r="L38" s="55"/>
      <c r="M38" s="55"/>
      <c r="N38" s="55"/>
      <c r="O38" s="55"/>
      <c r="P38" s="57"/>
      <c r="Q38" s="55"/>
      <c r="R38" s="60"/>
      <c r="S38" s="58"/>
      <c r="T38" s="96"/>
      <c r="U38" s="60"/>
      <c r="V38" s="60"/>
      <c r="W38" s="60"/>
      <c r="X38" s="60"/>
      <c r="Y38" s="60"/>
      <c r="Z38" s="97"/>
      <c r="AA38" s="61">
        <f t="shared" si="0"/>
        <v>180000</v>
      </c>
      <c r="AB38" s="62">
        <v>1</v>
      </c>
      <c r="AC38" s="63">
        <f t="shared" si="1"/>
        <v>180000</v>
      </c>
      <c r="AD38" s="63">
        <f t="shared" si="2"/>
        <v>0</v>
      </c>
      <c r="AE38" s="63">
        <f t="shared" si="3"/>
        <v>0</v>
      </c>
      <c r="AF38" s="61">
        <f t="shared" si="5"/>
        <v>0</v>
      </c>
    </row>
    <row r="39" spans="1:32" ht="16.5" customHeight="1">
      <c r="B39" s="41">
        <v>44541</v>
      </c>
      <c r="C39" s="52" t="s">
        <v>279</v>
      </c>
      <c r="D39" s="52"/>
      <c r="E39" s="52"/>
      <c r="F39" s="95">
        <v>32</v>
      </c>
      <c r="G39" s="54">
        <v>17</v>
      </c>
      <c r="H39" s="55">
        <v>10000</v>
      </c>
      <c r="I39" s="55">
        <v>0</v>
      </c>
      <c r="J39" s="56">
        <f t="shared" si="4"/>
        <v>10000</v>
      </c>
      <c r="K39" s="57">
        <v>200000</v>
      </c>
      <c r="L39" s="55">
        <v>150000</v>
      </c>
      <c r="M39" s="55">
        <v>120000</v>
      </c>
      <c r="N39" s="55">
        <v>0</v>
      </c>
      <c r="O39" s="55">
        <v>0</v>
      </c>
      <c r="P39" s="57"/>
      <c r="Q39" s="55">
        <v>30000</v>
      </c>
      <c r="R39" s="60">
        <v>10000</v>
      </c>
      <c r="S39" s="58">
        <f>J39-R39</f>
        <v>0</v>
      </c>
      <c r="T39" s="96"/>
      <c r="U39" s="60"/>
      <c r="V39" s="60"/>
      <c r="W39" s="60"/>
      <c r="X39" s="60"/>
      <c r="Y39" s="60"/>
      <c r="Z39" s="97"/>
      <c r="AA39" s="61">
        <f t="shared" si="0"/>
        <v>170000</v>
      </c>
      <c r="AB39" s="62">
        <v>1</v>
      </c>
      <c r="AC39" s="63">
        <f t="shared" si="1"/>
        <v>0</v>
      </c>
      <c r="AD39" s="63">
        <f t="shared" si="2"/>
        <v>170000</v>
      </c>
      <c r="AE39" s="63">
        <f t="shared" si="3"/>
        <v>0</v>
      </c>
      <c r="AF39" s="61">
        <f t="shared" si="5"/>
        <v>0</v>
      </c>
    </row>
    <row r="40" spans="1:32" ht="16.5" customHeight="1">
      <c r="B40" s="41">
        <v>44541</v>
      </c>
      <c r="C40" s="52" t="s">
        <v>279</v>
      </c>
      <c r="D40" s="52"/>
      <c r="E40" s="52"/>
      <c r="F40" s="95">
        <v>32</v>
      </c>
      <c r="G40" s="54">
        <v>16</v>
      </c>
      <c r="H40" s="55">
        <v>10000</v>
      </c>
      <c r="I40" s="55">
        <v>0</v>
      </c>
      <c r="J40" s="56">
        <f t="shared" si="4"/>
        <v>10000</v>
      </c>
      <c r="K40" s="57">
        <v>200000</v>
      </c>
      <c r="L40" s="55">
        <v>150000</v>
      </c>
      <c r="M40" s="55">
        <v>120000</v>
      </c>
      <c r="N40" s="55">
        <v>0</v>
      </c>
      <c r="O40" s="55">
        <v>0</v>
      </c>
      <c r="P40" s="57"/>
      <c r="Q40" s="55">
        <v>30000</v>
      </c>
      <c r="R40" s="60">
        <v>10000</v>
      </c>
      <c r="S40" s="58">
        <f>J40-R40</f>
        <v>0</v>
      </c>
      <c r="T40" s="96"/>
      <c r="U40" s="60"/>
      <c r="V40" s="60"/>
      <c r="W40" s="60"/>
      <c r="X40" s="60"/>
      <c r="Y40" s="60"/>
      <c r="Z40" s="97"/>
      <c r="AA40" s="61">
        <f t="shared" si="0"/>
        <v>160000</v>
      </c>
      <c r="AB40" s="62">
        <v>1</v>
      </c>
      <c r="AC40" s="63">
        <f t="shared" si="1"/>
        <v>0</v>
      </c>
      <c r="AD40" s="63">
        <f t="shared" si="2"/>
        <v>160000</v>
      </c>
      <c r="AE40" s="63">
        <f t="shared" si="3"/>
        <v>0</v>
      </c>
      <c r="AF40" s="61">
        <f t="shared" si="5"/>
        <v>0</v>
      </c>
    </row>
    <row r="41" spans="1:32" ht="16.5" customHeight="1" thickBot="1">
      <c r="B41" s="41">
        <v>44541</v>
      </c>
      <c r="C41" s="52" t="s">
        <v>279</v>
      </c>
      <c r="D41" s="52"/>
      <c r="E41" s="52"/>
      <c r="F41" s="95">
        <v>32</v>
      </c>
      <c r="G41" s="54">
        <v>15</v>
      </c>
      <c r="H41" s="55">
        <v>10000</v>
      </c>
      <c r="I41" s="55">
        <v>0</v>
      </c>
      <c r="J41" s="56">
        <f t="shared" si="4"/>
        <v>10000</v>
      </c>
      <c r="K41" s="57">
        <v>200000</v>
      </c>
      <c r="L41" s="55">
        <v>150000</v>
      </c>
      <c r="M41" s="55">
        <v>120000</v>
      </c>
      <c r="N41" s="55">
        <v>0</v>
      </c>
      <c r="O41" s="55">
        <v>0</v>
      </c>
      <c r="P41" s="89"/>
      <c r="Q41" s="87">
        <v>30000</v>
      </c>
      <c r="R41" s="60">
        <v>10000</v>
      </c>
      <c r="S41" s="58">
        <f>J41-R41</f>
        <v>0</v>
      </c>
      <c r="T41" s="96"/>
      <c r="U41" s="60"/>
      <c r="V41" s="60"/>
      <c r="W41" s="60"/>
      <c r="X41" s="60"/>
      <c r="Y41" s="60"/>
      <c r="Z41" s="97"/>
      <c r="AA41" s="61">
        <f t="shared" si="0"/>
        <v>150000</v>
      </c>
      <c r="AB41" s="62">
        <v>1</v>
      </c>
      <c r="AC41" s="63">
        <f t="shared" si="1"/>
        <v>0</v>
      </c>
      <c r="AD41" s="63">
        <f t="shared" si="2"/>
        <v>150000</v>
      </c>
      <c r="AE41" s="63">
        <f t="shared" si="3"/>
        <v>0</v>
      </c>
      <c r="AF41" s="64">
        <f t="shared" si="5"/>
        <v>0</v>
      </c>
    </row>
    <row r="42" spans="1:32" ht="16.5" customHeight="1" thickTop="1">
      <c r="A42" s="65"/>
      <c r="B42" s="66"/>
      <c r="C42" s="67"/>
      <c r="D42" s="67"/>
      <c r="E42" s="67"/>
      <c r="F42" s="67"/>
      <c r="G42" s="65"/>
      <c r="H42" s="65"/>
      <c r="I42" s="65"/>
      <c r="J42" s="98"/>
      <c r="K42" s="65"/>
      <c r="L42" s="65"/>
      <c r="M42" s="65"/>
      <c r="N42" s="65"/>
      <c r="O42" s="65"/>
      <c r="P42" s="65"/>
      <c r="Q42" s="65"/>
      <c r="R42" s="98"/>
      <c r="S42" s="98"/>
      <c r="T42" s="98"/>
      <c r="U42" s="98"/>
      <c r="V42" s="98"/>
      <c r="W42" s="98"/>
      <c r="X42" s="98"/>
      <c r="Y42" s="98"/>
      <c r="Z42" s="98"/>
      <c r="AA42" s="98"/>
      <c r="AB42" s="65"/>
      <c r="AC42" s="99"/>
      <c r="AD42" s="99"/>
      <c r="AE42" s="99"/>
      <c r="AF42" s="98"/>
    </row>
    <row r="43" spans="1:32" ht="16.5" customHeight="1">
      <c r="C43" s="52"/>
      <c r="D43" s="52"/>
      <c r="E43" s="52"/>
      <c r="F43" s="52"/>
    </row>
    <row r="44" spans="1:32" ht="16.5" customHeight="1">
      <c r="C44" s="52"/>
      <c r="D44" s="52"/>
      <c r="E44" s="52"/>
      <c r="F44" s="52"/>
    </row>
    <row r="45" spans="1:32" ht="16.5" customHeight="1">
      <c r="C45" s="52"/>
      <c r="D45" s="52"/>
      <c r="E45" s="52"/>
      <c r="F45" s="52"/>
    </row>
    <row r="46" spans="1:32" ht="16.5" customHeight="1">
      <c r="C46" s="52"/>
      <c r="D46" s="52"/>
      <c r="E46" s="52"/>
      <c r="F46" s="52"/>
    </row>
    <row r="47" spans="1:32" ht="16.5" customHeight="1">
      <c r="C47" s="52"/>
      <c r="D47" s="52"/>
      <c r="E47" s="52"/>
      <c r="F47" s="52"/>
    </row>
    <row r="48" spans="1:32" ht="16.5" customHeight="1">
      <c r="C48" s="52"/>
      <c r="D48" s="52"/>
      <c r="E48" s="52"/>
      <c r="F48" s="52"/>
    </row>
    <row r="49" spans="3:6" ht="16.5" customHeight="1">
      <c r="C49" s="52"/>
      <c r="D49" s="52"/>
      <c r="E49" s="52"/>
      <c r="F49" s="52"/>
    </row>
    <row r="50" spans="3:6" ht="16.5" customHeight="1">
      <c r="C50" s="52"/>
      <c r="D50" s="52"/>
      <c r="E50" s="52"/>
      <c r="F50" s="52"/>
    </row>
    <row r="51" spans="3:6" ht="16.5" customHeight="1">
      <c r="C51" s="52"/>
      <c r="D51" s="52"/>
      <c r="E51" s="52"/>
      <c r="F51" s="52"/>
    </row>
    <row r="52" spans="3:6" ht="16.5" customHeight="1">
      <c r="C52" s="52"/>
      <c r="D52" s="52"/>
      <c r="E52" s="52"/>
      <c r="F52" s="52"/>
    </row>
    <row r="53" spans="3:6" ht="16.5" customHeight="1">
      <c r="C53" s="52"/>
      <c r="D53" s="52"/>
      <c r="E53" s="52"/>
      <c r="F53" s="52"/>
    </row>
    <row r="54" spans="3:6" ht="16.5" customHeight="1">
      <c r="C54" s="52"/>
      <c r="D54" s="52"/>
      <c r="E54" s="52"/>
      <c r="F54" s="52"/>
    </row>
    <row r="55" spans="3:6" ht="16.5" customHeight="1">
      <c r="C55" s="52"/>
      <c r="D55" s="52"/>
      <c r="E55" s="52"/>
      <c r="F55" s="52"/>
    </row>
    <row r="56" spans="3:6" ht="16.5" customHeight="1">
      <c r="C56" s="52"/>
      <c r="D56" s="52"/>
      <c r="E56" s="52"/>
      <c r="F56" s="52"/>
    </row>
    <row r="57" spans="3:6" ht="16.5" customHeight="1">
      <c r="C57" s="52"/>
      <c r="D57" s="52"/>
      <c r="E57" s="52"/>
      <c r="F57" s="52"/>
    </row>
    <row r="58" spans="3:6" ht="16.5" customHeight="1">
      <c r="C58" s="52"/>
      <c r="D58" s="52"/>
      <c r="E58" s="52"/>
      <c r="F58" s="52"/>
    </row>
    <row r="59" spans="3:6" ht="16.5" customHeight="1">
      <c r="C59" s="52"/>
      <c r="D59" s="52"/>
      <c r="E59" s="52"/>
      <c r="F59" s="52"/>
    </row>
    <row r="60" spans="3:6" ht="16.5" customHeight="1">
      <c r="C60" s="52"/>
      <c r="D60" s="52"/>
      <c r="E60" s="52"/>
      <c r="F60" s="52"/>
    </row>
    <row r="61" spans="3:6" ht="16.5" customHeight="1">
      <c r="C61" s="52"/>
      <c r="D61" s="52"/>
      <c r="E61" s="52"/>
      <c r="F61" s="52"/>
    </row>
    <row r="62" spans="3:6" ht="16.5" customHeight="1">
      <c r="C62" s="52"/>
      <c r="D62" s="52"/>
      <c r="E62" s="52"/>
      <c r="F62" s="52"/>
    </row>
    <row r="63" spans="3:6" ht="16.5" customHeight="1">
      <c r="C63" s="52"/>
      <c r="D63" s="52"/>
      <c r="E63" s="52"/>
      <c r="F63" s="52"/>
    </row>
    <row r="64" spans="3:6" ht="16.5" customHeight="1">
      <c r="C64" s="52"/>
      <c r="D64" s="52"/>
      <c r="E64" s="52"/>
      <c r="F64" s="52"/>
    </row>
  </sheetData>
  <phoneticPr fontId="1"/>
  <pageMargins left="0.51181102362204722" right="0.51181102362204722" top="0.74803149606299213" bottom="0.55118110236220474" header="0.31496062992125984" footer="0.31496062992125984"/>
  <pageSetup paperSize="8" scale="2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BY53"/>
  <sheetViews>
    <sheetView zoomScale="60" zoomScaleNormal="60" workbookViewId="0">
      <selection activeCell="B3" sqref="B3"/>
    </sheetView>
  </sheetViews>
  <sheetFormatPr defaultColWidth="9" defaultRowHeight="16.5" customHeight="1"/>
  <cols>
    <col min="1" max="1" width="3" style="101" customWidth="1"/>
    <col min="2" max="2" width="28.375" style="102" bestFit="1" customWidth="1"/>
    <col min="3" max="4" width="13" style="101" bestFit="1" customWidth="1"/>
    <col min="5" max="5" width="15" style="101" bestFit="1" customWidth="1"/>
    <col min="6" max="6" width="11.875" style="101" bestFit="1" customWidth="1"/>
    <col min="7" max="7" width="18.125" style="101" bestFit="1" customWidth="1"/>
    <col min="8" max="8" width="22.875" style="101" bestFit="1" customWidth="1"/>
    <col min="9" max="9" width="16" style="101" bestFit="1" customWidth="1"/>
    <col min="10" max="10" width="15" style="101" bestFit="1" customWidth="1"/>
    <col min="11" max="11" width="16" style="101" bestFit="1" customWidth="1"/>
    <col min="12" max="13" width="15" style="101" bestFit="1" customWidth="1"/>
    <col min="14" max="22" width="25.375" style="101" bestFit="1" customWidth="1"/>
    <col min="23" max="33" width="26.625" style="101" bestFit="1" customWidth="1"/>
    <col min="34" max="34" width="18.125" style="101" bestFit="1" customWidth="1"/>
    <col min="35" max="35" width="21.875" style="101" customWidth="1"/>
    <col min="36" max="44" width="22.125" style="103" bestFit="1" customWidth="1"/>
    <col min="45" max="53" width="23.25" style="103" bestFit="1" customWidth="1"/>
    <col min="54" max="55" width="22.875" style="103" bestFit="1" customWidth="1"/>
    <col min="56" max="56" width="15" style="103" bestFit="1" customWidth="1"/>
    <col min="57" max="65" width="13.875" style="101" bestFit="1" customWidth="1"/>
    <col min="66" max="76" width="15" style="101" bestFit="1" customWidth="1"/>
    <col min="77" max="77" width="10.875" style="101" bestFit="1" customWidth="1"/>
    <col min="78" max="16384" width="9" style="101"/>
  </cols>
  <sheetData>
    <row r="1" spans="2:77" ht="16.5" customHeight="1">
      <c r="B1" s="101"/>
      <c r="AJ1" s="101"/>
      <c r="AK1" s="101"/>
      <c r="AL1" s="101"/>
      <c r="AM1" s="101"/>
      <c r="AN1" s="101"/>
      <c r="AO1" s="101"/>
      <c r="AP1" s="101"/>
      <c r="AQ1" s="101"/>
      <c r="AR1" s="101"/>
      <c r="AS1" s="101"/>
      <c r="AT1" s="101"/>
      <c r="AU1" s="101"/>
      <c r="AV1" s="101"/>
      <c r="AW1" s="101"/>
      <c r="AX1" s="101"/>
      <c r="AY1" s="101"/>
      <c r="AZ1" s="101"/>
      <c r="BA1" s="101"/>
      <c r="BB1" s="101"/>
      <c r="BC1" s="101"/>
      <c r="BD1" s="101"/>
    </row>
    <row r="2" spans="2:77" ht="16.5" customHeight="1">
      <c r="B2" s="42" t="s">
        <v>302</v>
      </c>
      <c r="C2" s="42" t="s">
        <v>140</v>
      </c>
      <c r="D2" s="42" t="s">
        <v>72</v>
      </c>
      <c r="E2" s="42" t="s">
        <v>155</v>
      </c>
      <c r="F2" s="42" t="s">
        <v>156</v>
      </c>
      <c r="G2" s="42"/>
      <c r="H2" s="42"/>
      <c r="AJ2" s="101"/>
      <c r="AK2" s="101"/>
      <c r="AL2" s="101"/>
      <c r="AM2" s="101"/>
      <c r="AN2" s="101"/>
      <c r="AO2" s="101"/>
      <c r="AP2" s="101"/>
      <c r="AQ2" s="101"/>
      <c r="AR2" s="101"/>
      <c r="AS2" s="101"/>
      <c r="AT2" s="101"/>
      <c r="AU2" s="101"/>
      <c r="AV2" s="101"/>
      <c r="AW2" s="101"/>
      <c r="AX2" s="101"/>
      <c r="AY2" s="101"/>
      <c r="AZ2" s="101"/>
      <c r="BA2" s="101"/>
      <c r="BB2" s="101"/>
      <c r="BC2" s="101"/>
      <c r="BD2" s="101"/>
    </row>
    <row r="3" spans="2:77" ht="16.5" customHeight="1">
      <c r="B3" s="42" t="s">
        <v>83</v>
      </c>
      <c r="C3" s="42">
        <v>42006</v>
      </c>
      <c r="D3" s="42" t="s">
        <v>84</v>
      </c>
      <c r="E3" s="44" t="s">
        <v>275</v>
      </c>
      <c r="F3" s="101" t="s">
        <v>158</v>
      </c>
      <c r="G3" s="44"/>
      <c r="O3" s="42"/>
      <c r="AJ3" s="101"/>
      <c r="AK3" s="101"/>
      <c r="AL3" s="101"/>
      <c r="AM3" s="101"/>
      <c r="AN3" s="101"/>
      <c r="AO3" s="101"/>
      <c r="AP3" s="101"/>
      <c r="AQ3" s="101"/>
      <c r="AR3" s="101"/>
      <c r="AS3" s="101"/>
      <c r="AT3" s="101"/>
      <c r="AU3" s="101"/>
      <c r="AV3" s="101"/>
      <c r="AW3" s="101"/>
      <c r="AX3" s="101"/>
      <c r="AY3" s="101"/>
      <c r="AZ3" s="101"/>
      <c r="BA3" s="101"/>
      <c r="BB3" s="101"/>
      <c r="BC3" s="101"/>
      <c r="BD3" s="101"/>
    </row>
    <row r="4" spans="2:77" ht="16.5" customHeight="1">
      <c r="B4" s="101"/>
      <c r="AJ4" s="101"/>
      <c r="AK4" s="101"/>
      <c r="AL4" s="101"/>
      <c r="AM4" s="101"/>
      <c r="AN4" s="101"/>
      <c r="AO4" s="101"/>
      <c r="AP4" s="101"/>
      <c r="AQ4" s="101"/>
      <c r="AR4" s="101"/>
      <c r="AS4" s="101"/>
      <c r="AT4" s="101"/>
      <c r="AU4" s="101"/>
      <c r="AV4" s="101"/>
      <c r="AW4" s="101"/>
      <c r="AX4" s="101"/>
      <c r="AY4" s="101"/>
      <c r="AZ4" s="101"/>
      <c r="BA4" s="101"/>
      <c r="BB4" s="101"/>
      <c r="BC4" s="101"/>
      <c r="BD4" s="101"/>
    </row>
    <row r="5" spans="2:77" ht="16.5" customHeight="1">
      <c r="B5" s="101" t="s">
        <v>104</v>
      </c>
      <c r="C5" s="101" t="s">
        <v>86</v>
      </c>
      <c r="D5" s="101" t="s">
        <v>105</v>
      </c>
      <c r="E5" s="101" t="s">
        <v>106</v>
      </c>
      <c r="F5" s="101" t="s">
        <v>107</v>
      </c>
      <c r="G5" s="101" t="s">
        <v>108</v>
      </c>
      <c r="H5" s="108" t="s">
        <v>240</v>
      </c>
      <c r="I5" s="101" t="s">
        <v>109</v>
      </c>
      <c r="J5" s="101" t="s">
        <v>110</v>
      </c>
      <c r="K5" s="101" t="s">
        <v>111</v>
      </c>
      <c r="L5" s="101" t="s">
        <v>112</v>
      </c>
      <c r="M5" s="101" t="s">
        <v>113</v>
      </c>
      <c r="N5" s="101" t="s">
        <v>163</v>
      </c>
      <c r="O5" s="101" t="s">
        <v>164</v>
      </c>
      <c r="P5" s="101" t="s">
        <v>165</v>
      </c>
      <c r="Q5" s="101" t="s">
        <v>166</v>
      </c>
      <c r="R5" s="101" t="s">
        <v>167</v>
      </c>
      <c r="S5" s="101" t="s">
        <v>168</v>
      </c>
      <c r="T5" s="101" t="s">
        <v>169</v>
      </c>
      <c r="U5" s="101" t="s">
        <v>170</v>
      </c>
      <c r="V5" s="101" t="s">
        <v>171</v>
      </c>
      <c r="W5" s="101" t="s">
        <v>172</v>
      </c>
      <c r="X5" s="101" t="s">
        <v>173</v>
      </c>
      <c r="Y5" s="101" t="s">
        <v>174</v>
      </c>
      <c r="Z5" s="101" t="s">
        <v>175</v>
      </c>
      <c r="AA5" s="101" t="s">
        <v>176</v>
      </c>
      <c r="AB5" s="101" t="s">
        <v>177</v>
      </c>
      <c r="AC5" s="101" t="s">
        <v>178</v>
      </c>
      <c r="AD5" s="101" t="s">
        <v>179</v>
      </c>
      <c r="AE5" s="101" t="s">
        <v>180</v>
      </c>
      <c r="AF5" s="101" t="s">
        <v>181</v>
      </c>
      <c r="AG5" s="101" t="s">
        <v>182</v>
      </c>
      <c r="AH5" s="101" t="s">
        <v>114</v>
      </c>
      <c r="AI5" s="107" t="s">
        <v>300</v>
      </c>
      <c r="AJ5" s="101" t="s">
        <v>183</v>
      </c>
      <c r="AK5" s="101" t="s">
        <v>184</v>
      </c>
      <c r="AL5" s="101" t="s">
        <v>185</v>
      </c>
      <c r="AM5" s="101" t="s">
        <v>186</v>
      </c>
      <c r="AN5" s="101" t="s">
        <v>187</v>
      </c>
      <c r="AO5" s="101" t="s">
        <v>188</v>
      </c>
      <c r="AP5" s="101" t="s">
        <v>189</v>
      </c>
      <c r="AQ5" s="101" t="s">
        <v>190</v>
      </c>
      <c r="AR5" s="101" t="s">
        <v>191</v>
      </c>
      <c r="AS5" s="101" t="s">
        <v>192</v>
      </c>
      <c r="AT5" s="101" t="s">
        <v>193</v>
      </c>
      <c r="AU5" s="101" t="s">
        <v>194</v>
      </c>
      <c r="AV5" s="101" t="s">
        <v>195</v>
      </c>
      <c r="AW5" s="101" t="s">
        <v>196</v>
      </c>
      <c r="AX5" s="101" t="s">
        <v>197</v>
      </c>
      <c r="AY5" s="101" t="s">
        <v>198</v>
      </c>
      <c r="AZ5" s="101" t="s">
        <v>199</v>
      </c>
      <c r="BA5" s="101" t="s">
        <v>200</v>
      </c>
      <c r="BB5" s="101" t="s">
        <v>201</v>
      </c>
      <c r="BC5" s="101" t="s">
        <v>202</v>
      </c>
      <c r="BD5" s="101" t="s">
        <v>115</v>
      </c>
      <c r="BE5" s="101" t="s">
        <v>116</v>
      </c>
      <c r="BF5" s="101" t="s">
        <v>117</v>
      </c>
      <c r="BG5" s="101" t="s">
        <v>118</v>
      </c>
      <c r="BH5" s="101" t="s">
        <v>119</v>
      </c>
      <c r="BI5" s="101" t="s">
        <v>120</v>
      </c>
      <c r="BJ5" s="101" t="s">
        <v>121</v>
      </c>
      <c r="BK5" s="101" t="s">
        <v>122</v>
      </c>
      <c r="BL5" s="101" t="s">
        <v>123</v>
      </c>
      <c r="BM5" s="101" t="s">
        <v>124</v>
      </c>
      <c r="BN5" s="101" t="s">
        <v>125</v>
      </c>
      <c r="BO5" s="101" t="s">
        <v>126</v>
      </c>
      <c r="BP5" s="101" t="s">
        <v>127</v>
      </c>
      <c r="BQ5" s="101" t="s">
        <v>128</v>
      </c>
      <c r="BR5" s="101" t="s">
        <v>129</v>
      </c>
      <c r="BS5" s="101" t="s">
        <v>130</v>
      </c>
      <c r="BT5" s="101" t="s">
        <v>131</v>
      </c>
      <c r="BU5" s="101" t="s">
        <v>132</v>
      </c>
      <c r="BV5" s="101" t="s">
        <v>133</v>
      </c>
      <c r="BW5" s="101" t="s">
        <v>134</v>
      </c>
      <c r="BX5" s="101" t="s">
        <v>135</v>
      </c>
      <c r="BY5" s="101" t="s">
        <v>136</v>
      </c>
    </row>
    <row r="6" spans="2:77" ht="16.5" customHeight="1">
      <c r="B6" s="102">
        <v>44531</v>
      </c>
      <c r="C6" s="104" t="s">
        <v>273</v>
      </c>
      <c r="D6" s="101" t="s">
        <v>137</v>
      </c>
      <c r="E6" s="101">
        <v>199606</v>
      </c>
      <c r="F6" s="101">
        <v>170281</v>
      </c>
      <c r="G6" s="101">
        <v>-29325</v>
      </c>
      <c r="H6" s="101">
        <v>-591106</v>
      </c>
      <c r="N6" s="101">
        <v>0</v>
      </c>
      <c r="O6" s="101">
        <v>0</v>
      </c>
      <c r="P6" s="101">
        <v>0</v>
      </c>
      <c r="Q6" s="101">
        <v>0</v>
      </c>
      <c r="R6" s="101">
        <v>0</v>
      </c>
      <c r="S6" s="101">
        <v>0</v>
      </c>
      <c r="T6" s="101">
        <v>0</v>
      </c>
      <c r="U6" s="101">
        <v>0</v>
      </c>
      <c r="V6" s="101">
        <v>0</v>
      </c>
      <c r="W6" s="101">
        <v>0</v>
      </c>
      <c r="X6" s="101">
        <v>0</v>
      </c>
      <c r="Y6" s="101">
        <v>0</v>
      </c>
      <c r="Z6" s="101">
        <v>0</v>
      </c>
      <c r="AA6" s="101">
        <v>0</v>
      </c>
      <c r="AB6" s="101">
        <v>0</v>
      </c>
      <c r="AC6" s="101">
        <v>0</v>
      </c>
      <c r="AD6" s="101">
        <v>0</v>
      </c>
      <c r="AE6" s="101">
        <v>0</v>
      </c>
      <c r="AF6" s="101">
        <v>0</v>
      </c>
      <c r="AG6" s="101">
        <v>0</v>
      </c>
      <c r="AH6" s="101">
        <v>0</v>
      </c>
      <c r="AJ6" s="103">
        <v>1500</v>
      </c>
      <c r="AK6" s="103">
        <v>20</v>
      </c>
      <c r="AL6" s="103">
        <v>21</v>
      </c>
      <c r="AM6" s="103">
        <v>22</v>
      </c>
      <c r="AN6" s="103">
        <v>23</v>
      </c>
      <c r="AO6" s="103">
        <v>0</v>
      </c>
      <c r="AP6" s="103">
        <v>0</v>
      </c>
      <c r="AQ6" s="103">
        <v>0</v>
      </c>
      <c r="AR6" s="103">
        <v>0</v>
      </c>
      <c r="AS6" s="103">
        <v>0</v>
      </c>
      <c r="AT6" s="103">
        <v>0</v>
      </c>
      <c r="AU6" s="103">
        <v>0</v>
      </c>
      <c r="AV6" s="103">
        <v>0</v>
      </c>
      <c r="AW6" s="103">
        <v>0</v>
      </c>
      <c r="AX6" s="103">
        <v>0</v>
      </c>
      <c r="AY6" s="103">
        <v>0</v>
      </c>
      <c r="AZ6" s="103">
        <v>0</v>
      </c>
      <c r="BA6" s="103">
        <v>0</v>
      </c>
      <c r="BB6" s="103">
        <v>0</v>
      </c>
      <c r="BC6" s="103">
        <v>0</v>
      </c>
      <c r="BD6" s="103">
        <v>24</v>
      </c>
      <c r="BE6" s="101">
        <v>1000</v>
      </c>
      <c r="BF6" s="101">
        <v>291000</v>
      </c>
      <c r="BG6" s="101">
        <v>390000</v>
      </c>
      <c r="BH6" s="101">
        <v>489000</v>
      </c>
      <c r="BI6" s="101">
        <v>667000</v>
      </c>
      <c r="BY6" s="101">
        <v>667000</v>
      </c>
    </row>
    <row r="7" spans="2:77" ht="16.5" customHeight="1">
      <c r="B7" s="102">
        <v>44531</v>
      </c>
      <c r="C7" s="105" t="s">
        <v>274</v>
      </c>
      <c r="D7" s="101" t="s">
        <v>137</v>
      </c>
      <c r="E7" s="101">
        <v>169308</v>
      </c>
      <c r="F7" s="101">
        <v>100500</v>
      </c>
      <c r="G7" s="101">
        <v>68808</v>
      </c>
      <c r="H7" s="101">
        <v>1399968</v>
      </c>
      <c r="N7" s="101">
        <v>0</v>
      </c>
      <c r="O7" s="101">
        <v>45000</v>
      </c>
      <c r="P7" s="101">
        <v>23808</v>
      </c>
      <c r="Q7" s="101">
        <v>0</v>
      </c>
      <c r="R7" s="101">
        <v>0</v>
      </c>
      <c r="S7" s="101">
        <v>0</v>
      </c>
      <c r="T7" s="101">
        <v>0</v>
      </c>
      <c r="U7" s="101">
        <v>0</v>
      </c>
      <c r="V7" s="101">
        <v>0</v>
      </c>
      <c r="W7" s="101">
        <v>0</v>
      </c>
      <c r="X7" s="101">
        <v>0</v>
      </c>
      <c r="Y7" s="101">
        <v>0</v>
      </c>
      <c r="Z7" s="101">
        <v>0</v>
      </c>
      <c r="AA7" s="101">
        <v>0</v>
      </c>
      <c r="AB7" s="101">
        <v>0</v>
      </c>
      <c r="AC7" s="101">
        <v>0</v>
      </c>
      <c r="AD7" s="101">
        <v>0</v>
      </c>
      <c r="AE7" s="101">
        <v>0</v>
      </c>
      <c r="AF7" s="101">
        <v>0</v>
      </c>
      <c r="AG7" s="101">
        <v>0</v>
      </c>
      <c r="AH7" s="101">
        <v>0</v>
      </c>
      <c r="AJ7" s="103">
        <v>1500</v>
      </c>
      <c r="AK7" s="103">
        <v>20</v>
      </c>
      <c r="AL7" s="103">
        <v>21</v>
      </c>
      <c r="AM7" s="103">
        <v>22</v>
      </c>
      <c r="AN7" s="103">
        <v>23</v>
      </c>
      <c r="AO7" s="103">
        <v>0</v>
      </c>
      <c r="AP7" s="103">
        <v>0</v>
      </c>
      <c r="AQ7" s="103">
        <v>0</v>
      </c>
      <c r="AR7" s="103">
        <v>0</v>
      </c>
      <c r="AS7" s="103">
        <v>0</v>
      </c>
      <c r="AT7" s="103">
        <v>0</v>
      </c>
      <c r="AU7" s="103">
        <v>0</v>
      </c>
      <c r="AV7" s="103">
        <v>0</v>
      </c>
      <c r="AW7" s="103">
        <v>0</v>
      </c>
      <c r="AX7" s="103">
        <v>0</v>
      </c>
      <c r="AY7" s="103">
        <v>0</v>
      </c>
      <c r="AZ7" s="103">
        <v>0</v>
      </c>
      <c r="BA7" s="103">
        <v>0</v>
      </c>
      <c r="BB7" s="103">
        <v>0</v>
      </c>
      <c r="BC7" s="103">
        <v>0</v>
      </c>
      <c r="BD7" s="103">
        <v>24</v>
      </c>
      <c r="BE7" s="101">
        <v>1000</v>
      </c>
      <c r="BF7" s="101">
        <v>291000</v>
      </c>
      <c r="BG7" s="101">
        <v>390000</v>
      </c>
      <c r="BH7" s="101">
        <v>489000</v>
      </c>
      <c r="BI7" s="101">
        <v>667000</v>
      </c>
      <c r="BY7" s="101">
        <v>667000</v>
      </c>
    </row>
    <row r="8" spans="2:77" ht="16.5" customHeight="1">
      <c r="B8" s="102">
        <v>44531</v>
      </c>
      <c r="C8" s="104" t="s">
        <v>203</v>
      </c>
      <c r="D8" s="101" t="s">
        <v>137</v>
      </c>
      <c r="E8" s="101">
        <v>199735</v>
      </c>
      <c r="F8" s="101">
        <v>0</v>
      </c>
      <c r="G8" s="101">
        <v>199735</v>
      </c>
      <c r="H8" s="101">
        <v>4793670</v>
      </c>
      <c r="N8" s="101">
        <v>500</v>
      </c>
      <c r="O8" s="101">
        <v>145000</v>
      </c>
      <c r="P8" s="101">
        <v>49500</v>
      </c>
      <c r="Q8" s="101">
        <v>4735</v>
      </c>
      <c r="R8" s="101">
        <v>0</v>
      </c>
      <c r="S8" s="101">
        <v>0</v>
      </c>
      <c r="T8" s="101">
        <v>0</v>
      </c>
      <c r="U8" s="101">
        <v>0</v>
      </c>
      <c r="V8" s="101">
        <v>0</v>
      </c>
      <c r="W8" s="101">
        <v>0</v>
      </c>
      <c r="X8" s="101">
        <v>0</v>
      </c>
      <c r="Y8" s="101">
        <v>0</v>
      </c>
      <c r="Z8" s="101">
        <v>0</v>
      </c>
      <c r="AA8" s="101">
        <v>0</v>
      </c>
      <c r="AB8" s="101">
        <v>0</v>
      </c>
      <c r="AC8" s="101">
        <v>0</v>
      </c>
      <c r="AD8" s="101">
        <v>0</v>
      </c>
      <c r="AE8" s="101">
        <v>0</v>
      </c>
      <c r="AF8" s="101">
        <v>0</v>
      </c>
      <c r="AG8" s="101">
        <v>0</v>
      </c>
      <c r="AH8" s="101">
        <v>0</v>
      </c>
      <c r="AJ8" s="103">
        <v>1500</v>
      </c>
      <c r="AK8" s="103">
        <v>20</v>
      </c>
      <c r="AL8" s="103">
        <v>21</v>
      </c>
      <c r="AM8" s="103">
        <v>22</v>
      </c>
      <c r="AN8" s="103">
        <v>23</v>
      </c>
      <c r="AO8" s="103">
        <v>0</v>
      </c>
      <c r="AP8" s="103">
        <v>0</v>
      </c>
      <c r="AQ8" s="103">
        <v>0</v>
      </c>
      <c r="AR8" s="103">
        <v>0</v>
      </c>
      <c r="AS8" s="103">
        <v>0</v>
      </c>
      <c r="AT8" s="103">
        <v>0</v>
      </c>
      <c r="AU8" s="103">
        <v>0</v>
      </c>
      <c r="AV8" s="103">
        <v>0</v>
      </c>
      <c r="AW8" s="103">
        <v>0</v>
      </c>
      <c r="AX8" s="103">
        <v>0</v>
      </c>
      <c r="AY8" s="103">
        <v>0</v>
      </c>
      <c r="AZ8" s="103">
        <v>0</v>
      </c>
      <c r="BA8" s="103">
        <v>0</v>
      </c>
      <c r="BB8" s="103">
        <v>0</v>
      </c>
      <c r="BC8" s="103">
        <v>0</v>
      </c>
      <c r="BD8" s="103">
        <v>24</v>
      </c>
      <c r="BE8" s="101">
        <v>1000</v>
      </c>
      <c r="BF8" s="101">
        <v>291000</v>
      </c>
      <c r="BG8" s="101">
        <v>390000</v>
      </c>
      <c r="BH8" s="101">
        <v>489000</v>
      </c>
      <c r="BI8" s="101">
        <v>667000</v>
      </c>
      <c r="BY8" s="101">
        <v>667000</v>
      </c>
    </row>
    <row r="9" spans="2:77" ht="16.5" customHeight="1">
      <c r="B9" s="102">
        <v>44531</v>
      </c>
      <c r="C9" s="105" t="s">
        <v>204</v>
      </c>
      <c r="D9" s="101" t="s">
        <v>137</v>
      </c>
      <c r="E9" s="101">
        <v>223233</v>
      </c>
      <c r="F9" s="101">
        <v>0</v>
      </c>
      <c r="G9" s="101">
        <v>223233</v>
      </c>
      <c r="H9" s="101">
        <v>5310626</v>
      </c>
      <c r="N9" s="101">
        <v>500</v>
      </c>
      <c r="O9" s="101">
        <v>145000</v>
      </c>
      <c r="P9" s="101">
        <v>49500</v>
      </c>
      <c r="Q9" s="101">
        <v>28233</v>
      </c>
      <c r="R9" s="101">
        <v>0</v>
      </c>
      <c r="S9" s="101">
        <v>0</v>
      </c>
      <c r="T9" s="101">
        <v>0</v>
      </c>
      <c r="U9" s="101">
        <v>0</v>
      </c>
      <c r="V9" s="101">
        <v>0</v>
      </c>
      <c r="W9" s="101">
        <v>0</v>
      </c>
      <c r="X9" s="101">
        <v>0</v>
      </c>
      <c r="Y9" s="101">
        <v>0</v>
      </c>
      <c r="Z9" s="101">
        <v>0</v>
      </c>
      <c r="AA9" s="101">
        <v>0</v>
      </c>
      <c r="AB9" s="101">
        <v>0</v>
      </c>
      <c r="AC9" s="101">
        <v>0</v>
      </c>
      <c r="AD9" s="101">
        <v>0</v>
      </c>
      <c r="AE9" s="101">
        <v>0</v>
      </c>
      <c r="AF9" s="101">
        <v>0</v>
      </c>
      <c r="AG9" s="101">
        <v>0</v>
      </c>
      <c r="AH9" s="101">
        <v>0</v>
      </c>
      <c r="AJ9" s="103">
        <v>1500</v>
      </c>
      <c r="AK9" s="103">
        <v>20</v>
      </c>
      <c r="AL9" s="103">
        <v>21</v>
      </c>
      <c r="AM9" s="103">
        <v>22</v>
      </c>
      <c r="AN9" s="103">
        <v>23</v>
      </c>
      <c r="AO9" s="103">
        <v>0</v>
      </c>
      <c r="AP9" s="103">
        <v>0</v>
      </c>
      <c r="AQ9" s="103">
        <v>0</v>
      </c>
      <c r="AR9" s="103">
        <v>0</v>
      </c>
      <c r="AS9" s="103">
        <v>0</v>
      </c>
      <c r="AT9" s="103">
        <v>0</v>
      </c>
      <c r="AU9" s="103">
        <v>0</v>
      </c>
      <c r="AV9" s="103">
        <v>0</v>
      </c>
      <c r="AW9" s="103">
        <v>0</v>
      </c>
      <c r="AX9" s="103">
        <v>0</v>
      </c>
      <c r="AY9" s="103">
        <v>0</v>
      </c>
      <c r="AZ9" s="103">
        <v>0</v>
      </c>
      <c r="BA9" s="103">
        <v>0</v>
      </c>
      <c r="BB9" s="103">
        <v>0</v>
      </c>
      <c r="BC9" s="103">
        <v>0</v>
      </c>
      <c r="BD9" s="103">
        <v>24</v>
      </c>
      <c r="BE9" s="101">
        <v>1000</v>
      </c>
      <c r="BF9" s="101">
        <v>291000</v>
      </c>
      <c r="BG9" s="101">
        <v>390000</v>
      </c>
      <c r="BH9" s="101">
        <v>489000</v>
      </c>
      <c r="BI9" s="101">
        <v>667000</v>
      </c>
      <c r="BY9" s="101">
        <v>667000</v>
      </c>
    </row>
    <row r="10" spans="2:77" ht="16.5" customHeight="1">
      <c r="B10" s="102">
        <v>44531</v>
      </c>
      <c r="C10" s="104" t="s">
        <v>205</v>
      </c>
      <c r="D10" s="101" t="s">
        <v>137</v>
      </c>
      <c r="E10" s="101">
        <v>248690</v>
      </c>
      <c r="F10" s="101">
        <v>0</v>
      </c>
      <c r="G10" s="101">
        <v>248690</v>
      </c>
      <c r="H10" s="101">
        <v>5874870</v>
      </c>
      <c r="N10" s="101">
        <v>500</v>
      </c>
      <c r="O10" s="101">
        <v>145000</v>
      </c>
      <c r="P10" s="101">
        <v>49500</v>
      </c>
      <c r="Q10" s="101">
        <v>49500</v>
      </c>
      <c r="R10" s="101">
        <v>4190</v>
      </c>
      <c r="S10" s="101">
        <v>0</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J10" s="103">
        <v>1500</v>
      </c>
      <c r="AK10" s="103">
        <v>20</v>
      </c>
      <c r="AL10" s="103">
        <v>21</v>
      </c>
      <c r="AM10" s="103">
        <v>22</v>
      </c>
      <c r="AN10" s="103">
        <v>23</v>
      </c>
      <c r="AO10" s="103">
        <v>0</v>
      </c>
      <c r="AP10" s="103">
        <v>0</v>
      </c>
      <c r="AQ10" s="103">
        <v>0</v>
      </c>
      <c r="AR10" s="103">
        <v>0</v>
      </c>
      <c r="AS10" s="103">
        <v>0</v>
      </c>
      <c r="AT10" s="103">
        <v>0</v>
      </c>
      <c r="AU10" s="103">
        <v>0</v>
      </c>
      <c r="AV10" s="103">
        <v>0</v>
      </c>
      <c r="AW10" s="103">
        <v>0</v>
      </c>
      <c r="AX10" s="103">
        <v>0</v>
      </c>
      <c r="AY10" s="103">
        <v>0</v>
      </c>
      <c r="AZ10" s="103">
        <v>0</v>
      </c>
      <c r="BA10" s="103">
        <v>0</v>
      </c>
      <c r="BB10" s="103">
        <v>0</v>
      </c>
      <c r="BC10" s="103">
        <v>0</v>
      </c>
      <c r="BD10" s="103">
        <v>24</v>
      </c>
      <c r="BE10" s="101">
        <v>1000</v>
      </c>
      <c r="BF10" s="101">
        <v>291000</v>
      </c>
      <c r="BG10" s="101">
        <v>390000</v>
      </c>
      <c r="BH10" s="101">
        <v>489000</v>
      </c>
      <c r="BI10" s="101">
        <v>667000</v>
      </c>
      <c r="BY10" s="101">
        <v>667000</v>
      </c>
    </row>
    <row r="11" spans="2:77" ht="16.5" customHeight="1">
      <c r="B11" s="102">
        <v>44531</v>
      </c>
      <c r="C11" s="105" t="s">
        <v>206</v>
      </c>
      <c r="D11" s="101" t="s">
        <v>137</v>
      </c>
      <c r="E11" s="101">
        <v>242815</v>
      </c>
      <c r="F11" s="101">
        <v>0</v>
      </c>
      <c r="G11" s="101">
        <v>242815</v>
      </c>
      <c r="H11" s="101">
        <v>5741430</v>
      </c>
      <c r="N11" s="101">
        <v>500</v>
      </c>
      <c r="O11" s="101">
        <v>145000</v>
      </c>
      <c r="P11" s="101">
        <v>49500</v>
      </c>
      <c r="Q11" s="101">
        <v>47815</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J11" s="103">
        <v>1500</v>
      </c>
      <c r="AK11" s="103">
        <v>20</v>
      </c>
      <c r="AL11" s="103">
        <v>21</v>
      </c>
      <c r="AM11" s="103">
        <v>22</v>
      </c>
      <c r="AN11" s="103">
        <v>23</v>
      </c>
      <c r="AO11" s="103">
        <v>0</v>
      </c>
      <c r="AP11" s="103">
        <v>0</v>
      </c>
      <c r="AQ11" s="103">
        <v>0</v>
      </c>
      <c r="AR11" s="103">
        <v>0</v>
      </c>
      <c r="AS11" s="103">
        <v>0</v>
      </c>
      <c r="AT11" s="103">
        <v>0</v>
      </c>
      <c r="AU11" s="103">
        <v>0</v>
      </c>
      <c r="AV11" s="103">
        <v>0</v>
      </c>
      <c r="AW11" s="103">
        <v>0</v>
      </c>
      <c r="AX11" s="103">
        <v>0</v>
      </c>
      <c r="AY11" s="103">
        <v>0</v>
      </c>
      <c r="AZ11" s="103">
        <v>0</v>
      </c>
      <c r="BA11" s="103">
        <v>0</v>
      </c>
      <c r="BB11" s="103">
        <v>0</v>
      </c>
      <c r="BC11" s="103">
        <v>0</v>
      </c>
      <c r="BD11" s="103">
        <v>24</v>
      </c>
      <c r="BE11" s="101">
        <v>1000</v>
      </c>
      <c r="BF11" s="101">
        <v>291000</v>
      </c>
      <c r="BG11" s="101">
        <v>390000</v>
      </c>
      <c r="BH11" s="101">
        <v>489000</v>
      </c>
      <c r="BI11" s="101">
        <v>667000</v>
      </c>
      <c r="BY11" s="101">
        <v>667000</v>
      </c>
    </row>
    <row r="12" spans="2:77" ht="16.5" customHeight="1">
      <c r="B12" s="102">
        <v>44531</v>
      </c>
      <c r="C12" s="104" t="s">
        <v>207</v>
      </c>
      <c r="D12" s="101" t="s">
        <v>138</v>
      </c>
      <c r="E12" s="101">
        <v>243794</v>
      </c>
      <c r="F12" s="101">
        <v>0</v>
      </c>
      <c r="G12" s="101">
        <v>0</v>
      </c>
      <c r="H12" s="101">
        <v>0</v>
      </c>
      <c r="N12" s="101">
        <v>0</v>
      </c>
      <c r="O12" s="101">
        <v>0</v>
      </c>
      <c r="P12" s="101">
        <v>0</v>
      </c>
      <c r="Q12" s="101">
        <v>0</v>
      </c>
      <c r="R12" s="101">
        <v>0</v>
      </c>
      <c r="S12" s="101">
        <v>0</v>
      </c>
      <c r="T12" s="101">
        <v>0</v>
      </c>
      <c r="U12" s="101">
        <v>0</v>
      </c>
      <c r="V12" s="101">
        <v>0</v>
      </c>
      <c r="W12" s="101">
        <v>0</v>
      </c>
      <c r="X12" s="101">
        <v>0</v>
      </c>
      <c r="Y12" s="101">
        <v>0</v>
      </c>
      <c r="Z12" s="101">
        <v>0</v>
      </c>
      <c r="AA12" s="101">
        <v>0</v>
      </c>
      <c r="AB12" s="101">
        <v>0</v>
      </c>
      <c r="AC12" s="101">
        <v>0</v>
      </c>
      <c r="AD12" s="101">
        <v>0</v>
      </c>
      <c r="AE12" s="101">
        <v>0</v>
      </c>
      <c r="AF12" s="101">
        <v>0</v>
      </c>
      <c r="AG12" s="101">
        <v>0</v>
      </c>
      <c r="AH12" s="101">
        <v>0</v>
      </c>
      <c r="AJ12" s="103">
        <v>1500</v>
      </c>
      <c r="AK12" s="103">
        <v>20</v>
      </c>
      <c r="AL12" s="103">
        <v>21</v>
      </c>
      <c r="AM12" s="103">
        <v>22</v>
      </c>
      <c r="AN12" s="103">
        <v>23</v>
      </c>
      <c r="AO12" s="103">
        <v>0</v>
      </c>
      <c r="AP12" s="103">
        <v>0</v>
      </c>
      <c r="AQ12" s="103">
        <v>0</v>
      </c>
      <c r="AR12" s="103">
        <v>0</v>
      </c>
      <c r="AS12" s="103">
        <v>0</v>
      </c>
      <c r="AT12" s="103">
        <v>0</v>
      </c>
      <c r="AU12" s="103">
        <v>0</v>
      </c>
      <c r="AV12" s="103">
        <v>0</v>
      </c>
      <c r="AW12" s="103">
        <v>0</v>
      </c>
      <c r="AX12" s="103">
        <v>0</v>
      </c>
      <c r="AY12" s="103">
        <v>0</v>
      </c>
      <c r="AZ12" s="103">
        <v>0</v>
      </c>
      <c r="BA12" s="103">
        <v>0</v>
      </c>
      <c r="BB12" s="103">
        <v>0</v>
      </c>
      <c r="BC12" s="103">
        <v>0</v>
      </c>
      <c r="BD12" s="103">
        <v>24</v>
      </c>
      <c r="BE12" s="101">
        <v>1000</v>
      </c>
      <c r="BF12" s="101">
        <v>291000</v>
      </c>
      <c r="BG12" s="101">
        <v>390000</v>
      </c>
      <c r="BH12" s="101">
        <v>489000</v>
      </c>
      <c r="BI12" s="101">
        <v>667000</v>
      </c>
      <c r="BY12" s="101">
        <v>667000</v>
      </c>
    </row>
    <row r="13" spans="2:77" ht="16.5" customHeight="1">
      <c r="B13" s="102">
        <v>44531</v>
      </c>
      <c r="C13" s="105" t="s">
        <v>209</v>
      </c>
      <c r="D13" s="101" t="s">
        <v>138</v>
      </c>
      <c r="E13" s="101">
        <v>169308</v>
      </c>
      <c r="F13" s="101">
        <v>0</v>
      </c>
      <c r="G13" s="101">
        <v>0</v>
      </c>
      <c r="H13" s="101">
        <v>0</v>
      </c>
      <c r="N13" s="101">
        <v>0</v>
      </c>
      <c r="O13" s="101">
        <v>0</v>
      </c>
      <c r="P13" s="101">
        <v>0</v>
      </c>
      <c r="Q13" s="101">
        <v>0</v>
      </c>
      <c r="R13" s="101">
        <v>0</v>
      </c>
      <c r="S13" s="101">
        <v>0</v>
      </c>
      <c r="T13" s="101">
        <v>0</v>
      </c>
      <c r="U13" s="101">
        <v>0</v>
      </c>
      <c r="V13" s="101">
        <v>0</v>
      </c>
      <c r="W13" s="101">
        <v>0</v>
      </c>
      <c r="X13" s="101">
        <v>0</v>
      </c>
      <c r="Y13" s="101">
        <v>0</v>
      </c>
      <c r="Z13" s="101">
        <v>0</v>
      </c>
      <c r="AA13" s="101">
        <v>0</v>
      </c>
      <c r="AB13" s="101">
        <v>0</v>
      </c>
      <c r="AC13" s="101">
        <v>0</v>
      </c>
      <c r="AD13" s="101">
        <v>0</v>
      </c>
      <c r="AE13" s="101">
        <v>0</v>
      </c>
      <c r="AF13" s="101">
        <v>0</v>
      </c>
      <c r="AG13" s="101">
        <v>0</v>
      </c>
      <c r="AH13" s="101">
        <v>0</v>
      </c>
      <c r="AJ13" s="103">
        <v>1500</v>
      </c>
      <c r="AK13" s="103">
        <v>20</v>
      </c>
      <c r="AL13" s="103">
        <v>21</v>
      </c>
      <c r="AM13" s="103">
        <v>22</v>
      </c>
      <c r="AN13" s="103">
        <v>23</v>
      </c>
      <c r="AO13" s="103">
        <v>0</v>
      </c>
      <c r="AP13" s="103">
        <v>0</v>
      </c>
      <c r="AQ13" s="103">
        <v>0</v>
      </c>
      <c r="AR13" s="103">
        <v>0</v>
      </c>
      <c r="AS13" s="103">
        <v>0</v>
      </c>
      <c r="AT13" s="103">
        <v>0</v>
      </c>
      <c r="AU13" s="103">
        <v>0</v>
      </c>
      <c r="AV13" s="103">
        <v>0</v>
      </c>
      <c r="AW13" s="103">
        <v>0</v>
      </c>
      <c r="AX13" s="103">
        <v>0</v>
      </c>
      <c r="AY13" s="103">
        <v>0</v>
      </c>
      <c r="AZ13" s="103">
        <v>0</v>
      </c>
      <c r="BA13" s="103">
        <v>0</v>
      </c>
      <c r="BB13" s="103">
        <v>0</v>
      </c>
      <c r="BC13" s="103">
        <v>0</v>
      </c>
      <c r="BD13" s="103">
        <v>24</v>
      </c>
      <c r="BE13" s="101">
        <v>1000</v>
      </c>
      <c r="BF13" s="101">
        <v>291000</v>
      </c>
      <c r="BG13" s="101">
        <v>390000</v>
      </c>
      <c r="BH13" s="101">
        <v>489000</v>
      </c>
      <c r="BI13" s="101">
        <v>667000</v>
      </c>
      <c r="BY13" s="101">
        <v>667000</v>
      </c>
    </row>
    <row r="14" spans="2:77" ht="16.5" customHeight="1">
      <c r="B14" s="102">
        <v>44531</v>
      </c>
      <c r="C14" s="104" t="s">
        <v>210</v>
      </c>
      <c r="D14" s="101" t="s">
        <v>138</v>
      </c>
      <c r="E14" s="101">
        <v>166389</v>
      </c>
      <c r="F14" s="101">
        <v>0</v>
      </c>
      <c r="G14" s="101">
        <v>0</v>
      </c>
      <c r="H14" s="101">
        <v>0</v>
      </c>
      <c r="N14" s="101">
        <v>0</v>
      </c>
      <c r="O14" s="101">
        <v>0</v>
      </c>
      <c r="P14" s="101">
        <v>0</v>
      </c>
      <c r="Q14" s="101">
        <v>0</v>
      </c>
      <c r="R14" s="101">
        <v>0</v>
      </c>
      <c r="S14" s="101">
        <v>0</v>
      </c>
      <c r="T14" s="101">
        <v>0</v>
      </c>
      <c r="U14" s="101">
        <v>0</v>
      </c>
      <c r="V14" s="101">
        <v>0</v>
      </c>
      <c r="W14" s="101">
        <v>0</v>
      </c>
      <c r="X14" s="101">
        <v>0</v>
      </c>
      <c r="Y14" s="101">
        <v>0</v>
      </c>
      <c r="Z14" s="101">
        <v>0</v>
      </c>
      <c r="AA14" s="101">
        <v>0</v>
      </c>
      <c r="AB14" s="101">
        <v>0</v>
      </c>
      <c r="AC14" s="101">
        <v>0</v>
      </c>
      <c r="AD14" s="101">
        <v>0</v>
      </c>
      <c r="AE14" s="101">
        <v>0</v>
      </c>
      <c r="AF14" s="101">
        <v>0</v>
      </c>
      <c r="AG14" s="101">
        <v>0</v>
      </c>
      <c r="AH14" s="101">
        <v>0</v>
      </c>
      <c r="AJ14" s="103">
        <v>1500</v>
      </c>
      <c r="AK14" s="103">
        <v>20</v>
      </c>
      <c r="AL14" s="103">
        <v>21</v>
      </c>
      <c r="AM14" s="103">
        <v>22</v>
      </c>
      <c r="AN14" s="103">
        <v>23</v>
      </c>
      <c r="AO14" s="103">
        <v>0</v>
      </c>
      <c r="AP14" s="103">
        <v>0</v>
      </c>
      <c r="AQ14" s="103">
        <v>0</v>
      </c>
      <c r="AR14" s="103">
        <v>0</v>
      </c>
      <c r="AS14" s="103">
        <v>0</v>
      </c>
      <c r="AT14" s="103">
        <v>0</v>
      </c>
      <c r="AU14" s="103">
        <v>0</v>
      </c>
      <c r="AV14" s="103">
        <v>0</v>
      </c>
      <c r="AW14" s="103">
        <v>0</v>
      </c>
      <c r="AX14" s="103">
        <v>0</v>
      </c>
      <c r="AY14" s="103">
        <v>0</v>
      </c>
      <c r="AZ14" s="103">
        <v>0</v>
      </c>
      <c r="BA14" s="103">
        <v>0</v>
      </c>
      <c r="BB14" s="103">
        <v>0</v>
      </c>
      <c r="BC14" s="103">
        <v>0</v>
      </c>
      <c r="BD14" s="103">
        <v>24</v>
      </c>
      <c r="BE14" s="101">
        <v>1000</v>
      </c>
      <c r="BF14" s="101">
        <v>291000</v>
      </c>
      <c r="BG14" s="101">
        <v>390000</v>
      </c>
      <c r="BH14" s="101">
        <v>489000</v>
      </c>
      <c r="BI14" s="101">
        <v>667000</v>
      </c>
      <c r="BY14" s="101">
        <v>667000</v>
      </c>
    </row>
    <row r="15" spans="2:77" ht="16.5" customHeight="1">
      <c r="B15" s="102">
        <v>44531</v>
      </c>
      <c r="C15" s="105" t="s">
        <v>12</v>
      </c>
      <c r="D15" s="101" t="s">
        <v>138</v>
      </c>
      <c r="E15" s="101">
        <v>171254</v>
      </c>
      <c r="F15" s="101">
        <v>0</v>
      </c>
      <c r="G15" s="101">
        <v>0</v>
      </c>
      <c r="H15" s="101">
        <v>0</v>
      </c>
      <c r="N15" s="101">
        <v>0</v>
      </c>
      <c r="O15" s="101">
        <v>0</v>
      </c>
      <c r="P15" s="101">
        <v>0</v>
      </c>
      <c r="Q15" s="101">
        <v>0</v>
      </c>
      <c r="R15" s="101">
        <v>0</v>
      </c>
      <c r="S15" s="101">
        <v>0</v>
      </c>
      <c r="T15" s="101">
        <v>0</v>
      </c>
      <c r="U15" s="101">
        <v>0</v>
      </c>
      <c r="V15" s="101">
        <v>0</v>
      </c>
      <c r="W15" s="101">
        <v>0</v>
      </c>
      <c r="X15" s="101">
        <v>0</v>
      </c>
      <c r="Y15" s="101">
        <v>0</v>
      </c>
      <c r="Z15" s="101">
        <v>0</v>
      </c>
      <c r="AA15" s="101">
        <v>0</v>
      </c>
      <c r="AB15" s="101">
        <v>0</v>
      </c>
      <c r="AC15" s="101">
        <v>0</v>
      </c>
      <c r="AD15" s="101">
        <v>0</v>
      </c>
      <c r="AE15" s="101">
        <v>0</v>
      </c>
      <c r="AF15" s="101">
        <v>0</v>
      </c>
      <c r="AG15" s="101">
        <v>0</v>
      </c>
      <c r="AH15" s="101">
        <v>0</v>
      </c>
      <c r="AJ15" s="103">
        <v>1500</v>
      </c>
      <c r="AK15" s="103">
        <v>20</v>
      </c>
      <c r="AL15" s="103">
        <v>21</v>
      </c>
      <c r="AM15" s="103">
        <v>22</v>
      </c>
      <c r="AN15" s="103">
        <v>23</v>
      </c>
      <c r="AO15" s="103">
        <v>0</v>
      </c>
      <c r="AP15" s="103">
        <v>0</v>
      </c>
      <c r="AQ15" s="103">
        <v>0</v>
      </c>
      <c r="AR15" s="103">
        <v>0</v>
      </c>
      <c r="AS15" s="103">
        <v>0</v>
      </c>
      <c r="AT15" s="103">
        <v>0</v>
      </c>
      <c r="AU15" s="103">
        <v>0</v>
      </c>
      <c r="AV15" s="103">
        <v>0</v>
      </c>
      <c r="AW15" s="103">
        <v>0</v>
      </c>
      <c r="AX15" s="103">
        <v>0</v>
      </c>
      <c r="AY15" s="103">
        <v>0</v>
      </c>
      <c r="AZ15" s="103">
        <v>0</v>
      </c>
      <c r="BA15" s="103">
        <v>0</v>
      </c>
      <c r="BB15" s="103">
        <v>0</v>
      </c>
      <c r="BC15" s="103">
        <v>0</v>
      </c>
      <c r="BD15" s="103">
        <v>24</v>
      </c>
      <c r="BE15" s="101">
        <v>1000</v>
      </c>
      <c r="BF15" s="101">
        <v>291000</v>
      </c>
      <c r="BG15" s="101">
        <v>390000</v>
      </c>
      <c r="BH15" s="101">
        <v>489000</v>
      </c>
      <c r="BI15" s="101">
        <v>667000</v>
      </c>
      <c r="BY15" s="101">
        <v>667000</v>
      </c>
    </row>
    <row r="16" spans="2:77" ht="16.5" customHeight="1">
      <c r="B16" s="102">
        <v>44531</v>
      </c>
      <c r="C16" s="104" t="s">
        <v>13</v>
      </c>
      <c r="D16" s="101" t="s">
        <v>138</v>
      </c>
      <c r="E16" s="101">
        <v>156658</v>
      </c>
      <c r="F16" s="101">
        <v>0</v>
      </c>
      <c r="G16" s="101">
        <v>0</v>
      </c>
      <c r="H16" s="101">
        <v>0</v>
      </c>
      <c r="N16" s="101">
        <v>0</v>
      </c>
      <c r="O16" s="101">
        <v>0</v>
      </c>
      <c r="P16" s="101">
        <v>0</v>
      </c>
      <c r="Q16" s="101">
        <v>0</v>
      </c>
      <c r="R16" s="101">
        <v>0</v>
      </c>
      <c r="S16" s="101">
        <v>0</v>
      </c>
      <c r="T16" s="101">
        <v>0</v>
      </c>
      <c r="U16" s="101">
        <v>0</v>
      </c>
      <c r="V16" s="101">
        <v>0</v>
      </c>
      <c r="W16" s="101">
        <v>0</v>
      </c>
      <c r="X16" s="101">
        <v>0</v>
      </c>
      <c r="Y16" s="101">
        <v>0</v>
      </c>
      <c r="Z16" s="101">
        <v>0</v>
      </c>
      <c r="AA16" s="101">
        <v>0</v>
      </c>
      <c r="AB16" s="101">
        <v>0</v>
      </c>
      <c r="AC16" s="101">
        <v>0</v>
      </c>
      <c r="AD16" s="101">
        <v>0</v>
      </c>
      <c r="AE16" s="101">
        <v>0</v>
      </c>
      <c r="AF16" s="101">
        <v>0</v>
      </c>
      <c r="AG16" s="101">
        <v>0</v>
      </c>
      <c r="AH16" s="101">
        <v>0</v>
      </c>
      <c r="AJ16" s="103">
        <v>1500</v>
      </c>
      <c r="AK16" s="103">
        <v>20</v>
      </c>
      <c r="AL16" s="103">
        <v>21</v>
      </c>
      <c r="AM16" s="103">
        <v>22</v>
      </c>
      <c r="AN16" s="103">
        <v>23</v>
      </c>
      <c r="AO16" s="103">
        <v>0</v>
      </c>
      <c r="AP16" s="103">
        <v>0</v>
      </c>
      <c r="AQ16" s="103">
        <v>0</v>
      </c>
      <c r="AR16" s="103">
        <v>0</v>
      </c>
      <c r="AS16" s="103">
        <v>0</v>
      </c>
      <c r="AT16" s="103">
        <v>0</v>
      </c>
      <c r="AU16" s="103">
        <v>0</v>
      </c>
      <c r="AV16" s="103">
        <v>0</v>
      </c>
      <c r="AW16" s="103">
        <v>0</v>
      </c>
      <c r="AX16" s="103">
        <v>0</v>
      </c>
      <c r="AY16" s="103">
        <v>0</v>
      </c>
      <c r="AZ16" s="103">
        <v>0</v>
      </c>
      <c r="BA16" s="103">
        <v>0</v>
      </c>
      <c r="BB16" s="103">
        <v>0</v>
      </c>
      <c r="BC16" s="103">
        <v>0</v>
      </c>
      <c r="BD16" s="103">
        <v>24</v>
      </c>
      <c r="BE16" s="101">
        <v>1000</v>
      </c>
      <c r="BF16" s="101">
        <v>291000</v>
      </c>
      <c r="BG16" s="101">
        <v>390000</v>
      </c>
      <c r="BH16" s="101">
        <v>489000</v>
      </c>
      <c r="BI16" s="101">
        <v>667000</v>
      </c>
      <c r="BY16" s="101">
        <v>667000</v>
      </c>
    </row>
    <row r="17" spans="2:77" ht="16.5" customHeight="1">
      <c r="B17" s="102">
        <v>44531</v>
      </c>
      <c r="C17" s="105" t="s">
        <v>14</v>
      </c>
      <c r="D17" s="101" t="s">
        <v>138</v>
      </c>
      <c r="E17" s="101">
        <v>155686</v>
      </c>
      <c r="F17" s="101">
        <v>0</v>
      </c>
      <c r="G17" s="101">
        <v>0</v>
      </c>
      <c r="H17" s="101">
        <v>0</v>
      </c>
      <c r="N17" s="101">
        <v>0</v>
      </c>
      <c r="O17" s="101">
        <v>0</v>
      </c>
      <c r="P17" s="101">
        <v>0</v>
      </c>
      <c r="Q17" s="101">
        <v>0</v>
      </c>
      <c r="R17" s="101">
        <v>0</v>
      </c>
      <c r="S17" s="101">
        <v>0</v>
      </c>
      <c r="T17" s="101">
        <v>0</v>
      </c>
      <c r="U17" s="101">
        <v>0</v>
      </c>
      <c r="V17" s="101">
        <v>0</v>
      </c>
      <c r="W17" s="101">
        <v>0</v>
      </c>
      <c r="X17" s="101">
        <v>0</v>
      </c>
      <c r="Y17" s="101">
        <v>0</v>
      </c>
      <c r="Z17" s="101">
        <v>0</v>
      </c>
      <c r="AA17" s="101">
        <v>0</v>
      </c>
      <c r="AB17" s="101">
        <v>0</v>
      </c>
      <c r="AC17" s="101">
        <v>0</v>
      </c>
      <c r="AD17" s="101">
        <v>0</v>
      </c>
      <c r="AE17" s="101">
        <v>0</v>
      </c>
      <c r="AF17" s="101">
        <v>0</v>
      </c>
      <c r="AG17" s="101">
        <v>0</v>
      </c>
      <c r="AH17" s="101">
        <v>0</v>
      </c>
      <c r="AJ17" s="103">
        <v>1500</v>
      </c>
      <c r="AK17" s="103">
        <v>20</v>
      </c>
      <c r="AL17" s="103">
        <v>21</v>
      </c>
      <c r="AM17" s="103">
        <v>22</v>
      </c>
      <c r="AN17" s="103">
        <v>23</v>
      </c>
      <c r="AO17" s="103">
        <v>0</v>
      </c>
      <c r="AP17" s="103">
        <v>0</v>
      </c>
      <c r="AQ17" s="103">
        <v>0</v>
      </c>
      <c r="AR17" s="103">
        <v>0</v>
      </c>
      <c r="AS17" s="103">
        <v>0</v>
      </c>
      <c r="AT17" s="103">
        <v>0</v>
      </c>
      <c r="AU17" s="103">
        <v>0</v>
      </c>
      <c r="AV17" s="103">
        <v>0</v>
      </c>
      <c r="AW17" s="103">
        <v>0</v>
      </c>
      <c r="AX17" s="103">
        <v>0</v>
      </c>
      <c r="AY17" s="103">
        <v>0</v>
      </c>
      <c r="AZ17" s="103">
        <v>0</v>
      </c>
      <c r="BA17" s="103">
        <v>0</v>
      </c>
      <c r="BB17" s="103">
        <v>0</v>
      </c>
      <c r="BC17" s="103">
        <v>0</v>
      </c>
      <c r="BD17" s="103">
        <v>24</v>
      </c>
      <c r="BE17" s="101">
        <v>1000</v>
      </c>
      <c r="BF17" s="101">
        <v>291000</v>
      </c>
      <c r="BG17" s="101">
        <v>390000</v>
      </c>
      <c r="BH17" s="101">
        <v>489000</v>
      </c>
      <c r="BI17" s="101">
        <v>667000</v>
      </c>
      <c r="BY17" s="101">
        <v>667000</v>
      </c>
    </row>
    <row r="18" spans="2:77" ht="16.5" customHeight="1">
      <c r="B18" s="102">
        <v>44531</v>
      </c>
      <c r="C18" s="104" t="s">
        <v>15</v>
      </c>
      <c r="D18" s="101" t="s">
        <v>137</v>
      </c>
      <c r="E18" s="101">
        <v>172227</v>
      </c>
      <c r="F18" s="101">
        <v>0</v>
      </c>
      <c r="G18" s="101">
        <v>172227</v>
      </c>
      <c r="H18" s="101">
        <v>4211267</v>
      </c>
      <c r="N18" s="101">
        <v>500</v>
      </c>
      <c r="O18" s="101">
        <v>145000</v>
      </c>
      <c r="P18" s="101">
        <v>26727</v>
      </c>
      <c r="Q18" s="101">
        <v>0</v>
      </c>
      <c r="R18" s="101">
        <v>0</v>
      </c>
      <c r="S18" s="101">
        <v>0</v>
      </c>
      <c r="T18" s="101">
        <v>0</v>
      </c>
      <c r="U18" s="101">
        <v>0</v>
      </c>
      <c r="V18" s="101">
        <v>0</v>
      </c>
      <c r="W18" s="101">
        <v>0</v>
      </c>
      <c r="X18" s="101">
        <v>0</v>
      </c>
      <c r="Y18" s="101">
        <v>0</v>
      </c>
      <c r="Z18" s="101">
        <v>0</v>
      </c>
      <c r="AA18" s="101">
        <v>0</v>
      </c>
      <c r="AB18" s="101">
        <v>0</v>
      </c>
      <c r="AC18" s="101">
        <v>0</v>
      </c>
      <c r="AD18" s="101">
        <v>0</v>
      </c>
      <c r="AE18" s="101">
        <v>0</v>
      </c>
      <c r="AF18" s="101">
        <v>0</v>
      </c>
      <c r="AG18" s="101">
        <v>0</v>
      </c>
      <c r="AH18" s="101">
        <v>0</v>
      </c>
      <c r="AJ18" s="103">
        <v>1500</v>
      </c>
      <c r="AK18" s="103">
        <v>20</v>
      </c>
      <c r="AL18" s="103">
        <v>21</v>
      </c>
      <c r="AM18" s="103">
        <v>22</v>
      </c>
      <c r="AN18" s="103">
        <v>23</v>
      </c>
      <c r="AO18" s="103">
        <v>0</v>
      </c>
      <c r="AP18" s="103">
        <v>0</v>
      </c>
      <c r="AQ18" s="103">
        <v>0</v>
      </c>
      <c r="AR18" s="103">
        <v>0</v>
      </c>
      <c r="AS18" s="103">
        <v>0</v>
      </c>
      <c r="AT18" s="103">
        <v>0</v>
      </c>
      <c r="AU18" s="103">
        <v>0</v>
      </c>
      <c r="AV18" s="103">
        <v>0</v>
      </c>
      <c r="AW18" s="103">
        <v>0</v>
      </c>
      <c r="AX18" s="103">
        <v>0</v>
      </c>
      <c r="AY18" s="103">
        <v>0</v>
      </c>
      <c r="AZ18" s="103">
        <v>0</v>
      </c>
      <c r="BA18" s="103">
        <v>0</v>
      </c>
      <c r="BB18" s="103">
        <v>0</v>
      </c>
      <c r="BC18" s="103">
        <v>0</v>
      </c>
      <c r="BD18" s="103">
        <v>24</v>
      </c>
      <c r="BE18" s="101">
        <v>1000</v>
      </c>
      <c r="BF18" s="101">
        <v>291000</v>
      </c>
      <c r="BG18" s="101">
        <v>390000</v>
      </c>
      <c r="BH18" s="101">
        <v>489000</v>
      </c>
      <c r="BI18" s="101">
        <v>667000</v>
      </c>
      <c r="BY18" s="101">
        <v>667000</v>
      </c>
    </row>
    <row r="19" spans="2:77" ht="16.5" customHeight="1">
      <c r="B19" s="102">
        <v>44531</v>
      </c>
      <c r="C19" s="105" t="s">
        <v>16</v>
      </c>
      <c r="D19" s="101" t="s">
        <v>137</v>
      </c>
      <c r="E19" s="101">
        <v>112871</v>
      </c>
      <c r="F19" s="101">
        <v>0</v>
      </c>
      <c r="G19" s="101">
        <v>112871</v>
      </c>
      <c r="H19" s="101">
        <v>2997420</v>
      </c>
      <c r="N19" s="101">
        <v>500</v>
      </c>
      <c r="O19" s="101">
        <v>112371</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J19" s="103">
        <v>1500</v>
      </c>
      <c r="AK19" s="103">
        <v>20</v>
      </c>
      <c r="AL19" s="103">
        <v>21</v>
      </c>
      <c r="AM19" s="103">
        <v>22</v>
      </c>
      <c r="AN19" s="103">
        <v>23</v>
      </c>
      <c r="AO19" s="103">
        <v>0</v>
      </c>
      <c r="AP19" s="103">
        <v>0</v>
      </c>
      <c r="AQ19" s="103">
        <v>0</v>
      </c>
      <c r="AR19" s="103">
        <v>0</v>
      </c>
      <c r="AS19" s="103">
        <v>0</v>
      </c>
      <c r="AT19" s="103">
        <v>0</v>
      </c>
      <c r="AU19" s="103">
        <v>0</v>
      </c>
      <c r="AV19" s="103">
        <v>0</v>
      </c>
      <c r="AW19" s="103">
        <v>0</v>
      </c>
      <c r="AX19" s="103">
        <v>0</v>
      </c>
      <c r="AY19" s="103">
        <v>0</v>
      </c>
      <c r="AZ19" s="103">
        <v>0</v>
      </c>
      <c r="BA19" s="103">
        <v>0</v>
      </c>
      <c r="BB19" s="103">
        <v>0</v>
      </c>
      <c r="BC19" s="103">
        <v>0</v>
      </c>
      <c r="BD19" s="103">
        <v>24</v>
      </c>
      <c r="BE19" s="101">
        <v>1000</v>
      </c>
      <c r="BF19" s="101">
        <v>291000</v>
      </c>
      <c r="BG19" s="101">
        <v>390000</v>
      </c>
      <c r="BH19" s="101">
        <v>489000</v>
      </c>
      <c r="BI19" s="101">
        <v>667000</v>
      </c>
      <c r="BY19" s="101">
        <v>667000</v>
      </c>
    </row>
    <row r="20" spans="2:77" ht="16.5" customHeight="1">
      <c r="B20" s="102">
        <v>44531</v>
      </c>
      <c r="C20" s="104" t="s">
        <v>17</v>
      </c>
      <c r="D20" s="101" t="s">
        <v>137</v>
      </c>
      <c r="E20" s="101">
        <v>101195</v>
      </c>
      <c r="F20" s="101">
        <v>0</v>
      </c>
      <c r="G20" s="101">
        <v>101195</v>
      </c>
      <c r="H20" s="101">
        <v>2763900</v>
      </c>
      <c r="N20" s="101">
        <v>500</v>
      </c>
      <c r="O20" s="101">
        <v>100695</v>
      </c>
      <c r="P20" s="101">
        <v>0</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G20" s="101">
        <v>0</v>
      </c>
      <c r="AH20" s="101">
        <v>0</v>
      </c>
      <c r="AJ20" s="103">
        <v>1500</v>
      </c>
      <c r="AK20" s="103">
        <v>20</v>
      </c>
      <c r="AL20" s="103">
        <v>21</v>
      </c>
      <c r="AM20" s="103">
        <v>22</v>
      </c>
      <c r="AN20" s="103">
        <v>23</v>
      </c>
      <c r="AO20" s="103">
        <v>0</v>
      </c>
      <c r="AP20" s="103">
        <v>0</v>
      </c>
      <c r="AQ20" s="103">
        <v>0</v>
      </c>
      <c r="AR20" s="103">
        <v>0</v>
      </c>
      <c r="AS20" s="103">
        <v>0</v>
      </c>
      <c r="AT20" s="103">
        <v>0</v>
      </c>
      <c r="AU20" s="103">
        <v>0</v>
      </c>
      <c r="AV20" s="103">
        <v>0</v>
      </c>
      <c r="AW20" s="103">
        <v>0</v>
      </c>
      <c r="AX20" s="103">
        <v>0</v>
      </c>
      <c r="AY20" s="103">
        <v>0</v>
      </c>
      <c r="AZ20" s="103">
        <v>0</v>
      </c>
      <c r="BA20" s="103">
        <v>0</v>
      </c>
      <c r="BB20" s="103">
        <v>0</v>
      </c>
      <c r="BC20" s="103">
        <v>0</v>
      </c>
      <c r="BD20" s="103">
        <v>24</v>
      </c>
      <c r="BE20" s="101">
        <v>1000</v>
      </c>
      <c r="BF20" s="101">
        <v>291000</v>
      </c>
      <c r="BG20" s="101">
        <v>390000</v>
      </c>
      <c r="BH20" s="101">
        <v>489000</v>
      </c>
      <c r="BI20" s="101">
        <v>667000</v>
      </c>
      <c r="BY20" s="101">
        <v>667000</v>
      </c>
    </row>
    <row r="21" spans="2:77" ht="16.5" customHeight="1">
      <c r="B21" s="102">
        <v>44531</v>
      </c>
      <c r="C21" s="105" t="s">
        <v>18</v>
      </c>
      <c r="D21" s="101" t="s">
        <v>137</v>
      </c>
      <c r="E21" s="101">
        <v>99249</v>
      </c>
      <c r="F21" s="101">
        <v>0</v>
      </c>
      <c r="G21" s="101">
        <v>99249</v>
      </c>
      <c r="H21" s="101">
        <v>2724980</v>
      </c>
      <c r="N21" s="101">
        <v>500</v>
      </c>
      <c r="O21" s="101">
        <v>98749</v>
      </c>
      <c r="P21" s="101">
        <v>0</v>
      </c>
      <c r="Q21" s="101">
        <v>0</v>
      </c>
      <c r="R21" s="101">
        <v>0</v>
      </c>
      <c r="S21" s="101">
        <v>0</v>
      </c>
      <c r="T21" s="101">
        <v>0</v>
      </c>
      <c r="U21" s="101">
        <v>0</v>
      </c>
      <c r="V21" s="101">
        <v>0</v>
      </c>
      <c r="W21" s="101">
        <v>0</v>
      </c>
      <c r="X21" s="101">
        <v>0</v>
      </c>
      <c r="Y21" s="101">
        <v>0</v>
      </c>
      <c r="Z21" s="101">
        <v>0</v>
      </c>
      <c r="AA21" s="101">
        <v>0</v>
      </c>
      <c r="AB21" s="101">
        <v>0</v>
      </c>
      <c r="AC21" s="101">
        <v>0</v>
      </c>
      <c r="AD21" s="101">
        <v>0</v>
      </c>
      <c r="AE21" s="101">
        <v>0</v>
      </c>
      <c r="AF21" s="101">
        <v>0</v>
      </c>
      <c r="AG21" s="101">
        <v>0</v>
      </c>
      <c r="AH21" s="101">
        <v>0</v>
      </c>
      <c r="AJ21" s="103">
        <v>1500</v>
      </c>
      <c r="AK21" s="103">
        <v>20</v>
      </c>
      <c r="AL21" s="103">
        <v>21</v>
      </c>
      <c r="AM21" s="103">
        <v>22</v>
      </c>
      <c r="AN21" s="103">
        <v>23</v>
      </c>
      <c r="AO21" s="103">
        <v>0</v>
      </c>
      <c r="AP21" s="103">
        <v>0</v>
      </c>
      <c r="AQ21" s="103">
        <v>0</v>
      </c>
      <c r="AR21" s="103">
        <v>0</v>
      </c>
      <c r="AS21" s="103">
        <v>0</v>
      </c>
      <c r="AT21" s="103">
        <v>0</v>
      </c>
      <c r="AU21" s="103">
        <v>0</v>
      </c>
      <c r="AV21" s="103">
        <v>0</v>
      </c>
      <c r="AW21" s="103">
        <v>0</v>
      </c>
      <c r="AX21" s="103">
        <v>0</v>
      </c>
      <c r="AY21" s="103">
        <v>0</v>
      </c>
      <c r="AZ21" s="103">
        <v>0</v>
      </c>
      <c r="BA21" s="103">
        <v>0</v>
      </c>
      <c r="BB21" s="103">
        <v>0</v>
      </c>
      <c r="BC21" s="103">
        <v>0</v>
      </c>
      <c r="BD21" s="103">
        <v>24</v>
      </c>
      <c r="BE21" s="101">
        <v>1000</v>
      </c>
      <c r="BF21" s="101">
        <v>291000</v>
      </c>
      <c r="BG21" s="101">
        <v>390000</v>
      </c>
      <c r="BH21" s="101">
        <v>489000</v>
      </c>
      <c r="BI21" s="101">
        <v>667000</v>
      </c>
      <c r="BY21" s="101">
        <v>667000</v>
      </c>
    </row>
    <row r="22" spans="2:77" ht="16.5" customHeight="1">
      <c r="B22" s="102">
        <v>44531</v>
      </c>
      <c r="C22" s="104" t="s">
        <v>19</v>
      </c>
      <c r="D22" s="101" t="s">
        <v>137</v>
      </c>
      <c r="E22" s="101">
        <v>82895</v>
      </c>
      <c r="F22" s="101">
        <v>0</v>
      </c>
      <c r="G22" s="101">
        <v>82895</v>
      </c>
      <c r="H22" s="101">
        <v>2397900</v>
      </c>
      <c r="N22" s="101">
        <v>500</v>
      </c>
      <c r="O22" s="101">
        <v>82395</v>
      </c>
      <c r="P22" s="101">
        <v>0</v>
      </c>
      <c r="Q22" s="101">
        <v>0</v>
      </c>
      <c r="R22" s="101">
        <v>0</v>
      </c>
      <c r="S22" s="101">
        <v>0</v>
      </c>
      <c r="T22" s="101">
        <v>0</v>
      </c>
      <c r="U22" s="101">
        <v>0</v>
      </c>
      <c r="V22" s="101">
        <v>0</v>
      </c>
      <c r="W22" s="101">
        <v>0</v>
      </c>
      <c r="X22" s="101">
        <v>0</v>
      </c>
      <c r="Y22" s="101">
        <v>0</v>
      </c>
      <c r="Z22" s="101">
        <v>0</v>
      </c>
      <c r="AA22" s="101">
        <v>0</v>
      </c>
      <c r="AB22" s="101">
        <v>0</v>
      </c>
      <c r="AC22" s="101">
        <v>0</v>
      </c>
      <c r="AD22" s="101">
        <v>0</v>
      </c>
      <c r="AE22" s="101">
        <v>0</v>
      </c>
      <c r="AF22" s="101">
        <v>0</v>
      </c>
      <c r="AG22" s="101">
        <v>0</v>
      </c>
      <c r="AH22" s="101">
        <v>0</v>
      </c>
      <c r="AJ22" s="103">
        <v>1500</v>
      </c>
      <c r="AK22" s="103">
        <v>20</v>
      </c>
      <c r="AL22" s="103">
        <v>21</v>
      </c>
      <c r="AM22" s="103">
        <v>22</v>
      </c>
      <c r="AN22" s="103">
        <v>23</v>
      </c>
      <c r="AO22" s="103">
        <v>0</v>
      </c>
      <c r="AP22" s="103">
        <v>0</v>
      </c>
      <c r="AQ22" s="103">
        <v>0</v>
      </c>
      <c r="AR22" s="103">
        <v>0</v>
      </c>
      <c r="AS22" s="103">
        <v>0</v>
      </c>
      <c r="AT22" s="103">
        <v>0</v>
      </c>
      <c r="AU22" s="103">
        <v>0</v>
      </c>
      <c r="AV22" s="103">
        <v>0</v>
      </c>
      <c r="AW22" s="103">
        <v>0</v>
      </c>
      <c r="AX22" s="103">
        <v>0</v>
      </c>
      <c r="AY22" s="103">
        <v>0</v>
      </c>
      <c r="AZ22" s="103">
        <v>0</v>
      </c>
      <c r="BA22" s="103">
        <v>0</v>
      </c>
      <c r="BB22" s="103">
        <v>0</v>
      </c>
      <c r="BC22" s="103">
        <v>0</v>
      </c>
      <c r="BD22" s="103">
        <v>24</v>
      </c>
      <c r="BE22" s="101">
        <v>1000</v>
      </c>
      <c r="BF22" s="101">
        <v>291000</v>
      </c>
      <c r="BG22" s="101">
        <v>390000</v>
      </c>
      <c r="BH22" s="101">
        <v>489000</v>
      </c>
      <c r="BI22" s="101">
        <v>667000</v>
      </c>
      <c r="BY22" s="101">
        <v>667000</v>
      </c>
    </row>
    <row r="23" spans="2:77" ht="16.5" customHeight="1">
      <c r="B23" s="102">
        <v>44531</v>
      </c>
      <c r="C23" s="105" t="s">
        <v>20</v>
      </c>
      <c r="D23" s="101" t="s">
        <v>137</v>
      </c>
      <c r="E23" s="101">
        <v>71328</v>
      </c>
      <c r="F23" s="101">
        <v>0</v>
      </c>
      <c r="G23" s="101">
        <v>71328</v>
      </c>
      <c r="H23" s="101">
        <v>2166560</v>
      </c>
      <c r="N23" s="101">
        <v>500</v>
      </c>
      <c r="O23" s="101">
        <v>70828</v>
      </c>
      <c r="P23" s="101">
        <v>0</v>
      </c>
      <c r="Q23" s="101">
        <v>0</v>
      </c>
      <c r="R23" s="101">
        <v>0</v>
      </c>
      <c r="S23" s="101">
        <v>0</v>
      </c>
      <c r="T23" s="101">
        <v>0</v>
      </c>
      <c r="U23" s="101">
        <v>0</v>
      </c>
      <c r="V23" s="101">
        <v>0</v>
      </c>
      <c r="W23" s="101">
        <v>0</v>
      </c>
      <c r="X23" s="101">
        <v>0</v>
      </c>
      <c r="Y23" s="101">
        <v>0</v>
      </c>
      <c r="Z23" s="101">
        <v>0</v>
      </c>
      <c r="AA23" s="101">
        <v>0</v>
      </c>
      <c r="AB23" s="101">
        <v>0</v>
      </c>
      <c r="AC23" s="101">
        <v>0</v>
      </c>
      <c r="AD23" s="101">
        <v>0</v>
      </c>
      <c r="AE23" s="101">
        <v>0</v>
      </c>
      <c r="AF23" s="101">
        <v>0</v>
      </c>
      <c r="AG23" s="101">
        <v>0</v>
      </c>
      <c r="AH23" s="101">
        <v>0</v>
      </c>
      <c r="AJ23" s="103">
        <v>1500</v>
      </c>
      <c r="AK23" s="103">
        <v>20</v>
      </c>
      <c r="AL23" s="103">
        <v>21</v>
      </c>
      <c r="AM23" s="103">
        <v>22</v>
      </c>
      <c r="AN23" s="103">
        <v>23</v>
      </c>
      <c r="AO23" s="103">
        <v>0</v>
      </c>
      <c r="AP23" s="103">
        <v>0</v>
      </c>
      <c r="AQ23" s="103">
        <v>0</v>
      </c>
      <c r="AR23" s="103">
        <v>0</v>
      </c>
      <c r="AS23" s="103">
        <v>0</v>
      </c>
      <c r="AT23" s="103">
        <v>0</v>
      </c>
      <c r="AU23" s="103">
        <v>0</v>
      </c>
      <c r="AV23" s="103">
        <v>0</v>
      </c>
      <c r="AW23" s="103">
        <v>0</v>
      </c>
      <c r="AX23" s="103">
        <v>0</v>
      </c>
      <c r="AY23" s="103">
        <v>0</v>
      </c>
      <c r="AZ23" s="103">
        <v>0</v>
      </c>
      <c r="BA23" s="103">
        <v>0</v>
      </c>
      <c r="BB23" s="103">
        <v>0</v>
      </c>
      <c r="BC23" s="103">
        <v>0</v>
      </c>
      <c r="BD23" s="103">
        <v>24</v>
      </c>
      <c r="BE23" s="101">
        <v>1000</v>
      </c>
      <c r="BF23" s="101">
        <v>291000</v>
      </c>
      <c r="BG23" s="101">
        <v>390000</v>
      </c>
      <c r="BH23" s="101">
        <v>489000</v>
      </c>
      <c r="BI23" s="101">
        <v>667000</v>
      </c>
      <c r="BY23" s="101">
        <v>667000</v>
      </c>
    </row>
    <row r="24" spans="2:77" ht="16.5" customHeight="1">
      <c r="B24" s="102">
        <v>44531</v>
      </c>
      <c r="C24" s="104" t="s">
        <v>21</v>
      </c>
      <c r="D24" s="101" t="s">
        <v>137</v>
      </c>
      <c r="E24" s="101">
        <v>69401</v>
      </c>
      <c r="F24" s="101">
        <v>0</v>
      </c>
      <c r="G24" s="101">
        <v>69401</v>
      </c>
      <c r="H24" s="101">
        <v>2128020</v>
      </c>
      <c r="N24" s="101">
        <v>500</v>
      </c>
      <c r="O24" s="101">
        <v>68901</v>
      </c>
      <c r="P24" s="101">
        <v>0</v>
      </c>
      <c r="Q24" s="101">
        <v>0</v>
      </c>
      <c r="R24" s="101">
        <v>0</v>
      </c>
      <c r="S24" s="101">
        <v>0</v>
      </c>
      <c r="T24" s="101">
        <v>0</v>
      </c>
      <c r="U24" s="101">
        <v>0</v>
      </c>
      <c r="V24" s="101">
        <v>0</v>
      </c>
      <c r="W24" s="101">
        <v>0</v>
      </c>
      <c r="X24" s="101">
        <v>0</v>
      </c>
      <c r="Y24" s="101">
        <v>0</v>
      </c>
      <c r="Z24" s="101">
        <v>0</v>
      </c>
      <c r="AA24" s="101">
        <v>0</v>
      </c>
      <c r="AB24" s="101">
        <v>0</v>
      </c>
      <c r="AC24" s="101">
        <v>0</v>
      </c>
      <c r="AD24" s="101">
        <v>0</v>
      </c>
      <c r="AE24" s="101">
        <v>0</v>
      </c>
      <c r="AF24" s="101">
        <v>0</v>
      </c>
      <c r="AG24" s="101">
        <v>0</v>
      </c>
      <c r="AH24" s="101">
        <v>0</v>
      </c>
      <c r="AJ24" s="103">
        <v>1500</v>
      </c>
      <c r="AK24" s="103">
        <v>20</v>
      </c>
      <c r="AL24" s="103">
        <v>21</v>
      </c>
      <c r="AM24" s="103">
        <v>22</v>
      </c>
      <c r="AN24" s="103">
        <v>23</v>
      </c>
      <c r="AO24" s="103">
        <v>0</v>
      </c>
      <c r="AP24" s="103">
        <v>0</v>
      </c>
      <c r="AQ24" s="103">
        <v>0</v>
      </c>
      <c r="AR24" s="103">
        <v>0</v>
      </c>
      <c r="AS24" s="103">
        <v>0</v>
      </c>
      <c r="AT24" s="103">
        <v>0</v>
      </c>
      <c r="AU24" s="103">
        <v>0</v>
      </c>
      <c r="AV24" s="103">
        <v>0</v>
      </c>
      <c r="AW24" s="103">
        <v>0</v>
      </c>
      <c r="AX24" s="103">
        <v>0</v>
      </c>
      <c r="AY24" s="103">
        <v>0</v>
      </c>
      <c r="AZ24" s="103">
        <v>0</v>
      </c>
      <c r="BA24" s="103">
        <v>0</v>
      </c>
      <c r="BB24" s="103">
        <v>0</v>
      </c>
      <c r="BC24" s="103">
        <v>0</v>
      </c>
      <c r="BD24" s="103">
        <v>24</v>
      </c>
      <c r="BE24" s="101">
        <v>1000</v>
      </c>
      <c r="BF24" s="101">
        <v>291000</v>
      </c>
      <c r="BG24" s="101">
        <v>390000</v>
      </c>
      <c r="BH24" s="101">
        <v>489000</v>
      </c>
      <c r="BI24" s="101">
        <v>667000</v>
      </c>
      <c r="BY24" s="101">
        <v>667000</v>
      </c>
    </row>
    <row r="25" spans="2:77" ht="16.5" customHeight="1">
      <c r="B25" s="102">
        <v>44531</v>
      </c>
      <c r="C25" s="105" t="s">
        <v>22</v>
      </c>
      <c r="D25" s="101" t="s">
        <v>137</v>
      </c>
      <c r="E25" s="101">
        <v>71328</v>
      </c>
      <c r="F25" s="101">
        <v>0</v>
      </c>
      <c r="G25" s="101">
        <v>71328</v>
      </c>
      <c r="H25" s="101">
        <v>2166560</v>
      </c>
      <c r="N25" s="101">
        <v>500</v>
      </c>
      <c r="O25" s="101">
        <v>70828</v>
      </c>
      <c r="P25" s="101">
        <v>0</v>
      </c>
      <c r="Q25" s="101">
        <v>0</v>
      </c>
      <c r="R25" s="101">
        <v>0</v>
      </c>
      <c r="S25" s="101">
        <v>0</v>
      </c>
      <c r="T25" s="101">
        <v>0</v>
      </c>
      <c r="U25" s="101">
        <v>0</v>
      </c>
      <c r="V25" s="101">
        <v>0</v>
      </c>
      <c r="W25" s="101">
        <v>0</v>
      </c>
      <c r="X25" s="101">
        <v>0</v>
      </c>
      <c r="Y25" s="101">
        <v>0</v>
      </c>
      <c r="Z25" s="101">
        <v>0</v>
      </c>
      <c r="AA25" s="101">
        <v>0</v>
      </c>
      <c r="AB25" s="101">
        <v>0</v>
      </c>
      <c r="AC25" s="101">
        <v>0</v>
      </c>
      <c r="AD25" s="101">
        <v>0</v>
      </c>
      <c r="AE25" s="101">
        <v>0</v>
      </c>
      <c r="AF25" s="101">
        <v>0</v>
      </c>
      <c r="AG25" s="101">
        <v>0</v>
      </c>
      <c r="AH25" s="101">
        <v>0</v>
      </c>
      <c r="AJ25" s="103">
        <v>1500</v>
      </c>
      <c r="AK25" s="103">
        <v>20</v>
      </c>
      <c r="AL25" s="103">
        <v>21</v>
      </c>
      <c r="AM25" s="103">
        <v>22</v>
      </c>
      <c r="AN25" s="103">
        <v>23</v>
      </c>
      <c r="AO25" s="103">
        <v>0</v>
      </c>
      <c r="AP25" s="103">
        <v>0</v>
      </c>
      <c r="AQ25" s="103">
        <v>0</v>
      </c>
      <c r="AR25" s="103">
        <v>0</v>
      </c>
      <c r="AS25" s="103">
        <v>0</v>
      </c>
      <c r="AT25" s="103">
        <v>0</v>
      </c>
      <c r="AU25" s="103">
        <v>0</v>
      </c>
      <c r="AV25" s="103">
        <v>0</v>
      </c>
      <c r="AW25" s="103">
        <v>0</v>
      </c>
      <c r="AX25" s="103">
        <v>0</v>
      </c>
      <c r="AY25" s="103">
        <v>0</v>
      </c>
      <c r="AZ25" s="103">
        <v>0</v>
      </c>
      <c r="BA25" s="103">
        <v>0</v>
      </c>
      <c r="BB25" s="103">
        <v>0</v>
      </c>
      <c r="BC25" s="103">
        <v>0</v>
      </c>
      <c r="BD25" s="103">
        <v>24</v>
      </c>
      <c r="BE25" s="101">
        <v>1000</v>
      </c>
      <c r="BF25" s="101">
        <v>291000</v>
      </c>
      <c r="BG25" s="101">
        <v>390000</v>
      </c>
      <c r="BH25" s="101">
        <v>489000</v>
      </c>
      <c r="BI25" s="101">
        <v>667000</v>
      </c>
      <c r="BY25" s="101">
        <v>667000</v>
      </c>
    </row>
    <row r="26" spans="2:77" ht="16.5" customHeight="1">
      <c r="B26" s="102">
        <v>44531</v>
      </c>
      <c r="C26" s="104" t="s">
        <v>23</v>
      </c>
      <c r="D26" s="101" t="s">
        <v>138</v>
      </c>
      <c r="E26" s="101">
        <v>68437</v>
      </c>
      <c r="F26" s="101">
        <v>0</v>
      </c>
      <c r="G26" s="101">
        <v>0</v>
      </c>
      <c r="H26" s="101">
        <v>0</v>
      </c>
      <c r="N26" s="101">
        <v>0</v>
      </c>
      <c r="O26" s="101">
        <v>0</v>
      </c>
      <c r="P26" s="101">
        <v>0</v>
      </c>
      <c r="Q26" s="101">
        <v>0</v>
      </c>
      <c r="R26" s="101">
        <v>0</v>
      </c>
      <c r="S26" s="101">
        <v>0</v>
      </c>
      <c r="T26" s="101">
        <v>0</v>
      </c>
      <c r="U26" s="101">
        <v>0</v>
      </c>
      <c r="V26" s="101">
        <v>0</v>
      </c>
      <c r="W26" s="101">
        <v>0</v>
      </c>
      <c r="X26" s="101">
        <v>0</v>
      </c>
      <c r="Y26" s="101">
        <v>0</v>
      </c>
      <c r="Z26" s="101">
        <v>0</v>
      </c>
      <c r="AA26" s="101">
        <v>0</v>
      </c>
      <c r="AB26" s="101">
        <v>0</v>
      </c>
      <c r="AC26" s="101">
        <v>0</v>
      </c>
      <c r="AD26" s="101">
        <v>0</v>
      </c>
      <c r="AE26" s="101">
        <v>0</v>
      </c>
      <c r="AF26" s="101">
        <v>0</v>
      </c>
      <c r="AG26" s="101">
        <v>0</v>
      </c>
      <c r="AH26" s="101">
        <v>0</v>
      </c>
      <c r="AJ26" s="103">
        <v>1500</v>
      </c>
      <c r="AK26" s="103">
        <v>20</v>
      </c>
      <c r="AL26" s="103">
        <v>21</v>
      </c>
      <c r="AM26" s="103">
        <v>22</v>
      </c>
      <c r="AN26" s="103">
        <v>23</v>
      </c>
      <c r="AO26" s="103">
        <v>0</v>
      </c>
      <c r="AP26" s="103">
        <v>0</v>
      </c>
      <c r="AQ26" s="103">
        <v>0</v>
      </c>
      <c r="AR26" s="103">
        <v>0</v>
      </c>
      <c r="AS26" s="103">
        <v>0</v>
      </c>
      <c r="AT26" s="103">
        <v>0</v>
      </c>
      <c r="AU26" s="103">
        <v>0</v>
      </c>
      <c r="AV26" s="103">
        <v>0</v>
      </c>
      <c r="AW26" s="103">
        <v>0</v>
      </c>
      <c r="AX26" s="103">
        <v>0</v>
      </c>
      <c r="AY26" s="103">
        <v>0</v>
      </c>
      <c r="AZ26" s="103">
        <v>0</v>
      </c>
      <c r="BA26" s="103">
        <v>0</v>
      </c>
      <c r="BB26" s="103">
        <v>0</v>
      </c>
      <c r="BC26" s="103">
        <v>0</v>
      </c>
      <c r="BD26" s="103">
        <v>24</v>
      </c>
      <c r="BE26" s="101">
        <v>1000</v>
      </c>
      <c r="BF26" s="101">
        <v>291000</v>
      </c>
      <c r="BG26" s="101">
        <v>390000</v>
      </c>
      <c r="BH26" s="101">
        <v>489000</v>
      </c>
      <c r="BI26" s="101">
        <v>667000</v>
      </c>
      <c r="BY26" s="101">
        <v>667000</v>
      </c>
    </row>
    <row r="27" spans="2:77" ht="16.5" customHeight="1">
      <c r="B27" s="102">
        <v>44531</v>
      </c>
      <c r="C27" s="105" t="s">
        <v>24</v>
      </c>
      <c r="D27" s="101" t="s">
        <v>138</v>
      </c>
      <c r="E27" s="101">
        <v>71328</v>
      </c>
      <c r="F27" s="101">
        <v>0</v>
      </c>
      <c r="G27" s="101">
        <v>0</v>
      </c>
      <c r="H27" s="101">
        <v>0</v>
      </c>
      <c r="N27" s="101">
        <v>0</v>
      </c>
      <c r="O27" s="101">
        <v>0</v>
      </c>
      <c r="P27" s="101">
        <v>0</v>
      </c>
      <c r="Q27" s="101">
        <v>0</v>
      </c>
      <c r="R27" s="101">
        <v>0</v>
      </c>
      <c r="S27" s="101">
        <v>0</v>
      </c>
      <c r="T27" s="101">
        <v>0</v>
      </c>
      <c r="U27" s="101">
        <v>0</v>
      </c>
      <c r="V27" s="101">
        <v>0</v>
      </c>
      <c r="W27" s="101">
        <v>0</v>
      </c>
      <c r="X27" s="101">
        <v>0</v>
      </c>
      <c r="Y27" s="101">
        <v>0</v>
      </c>
      <c r="Z27" s="101">
        <v>0</v>
      </c>
      <c r="AA27" s="101">
        <v>0</v>
      </c>
      <c r="AB27" s="101">
        <v>0</v>
      </c>
      <c r="AC27" s="101">
        <v>0</v>
      </c>
      <c r="AD27" s="101">
        <v>0</v>
      </c>
      <c r="AE27" s="101">
        <v>0</v>
      </c>
      <c r="AF27" s="101">
        <v>0</v>
      </c>
      <c r="AG27" s="101">
        <v>0</v>
      </c>
      <c r="AH27" s="101">
        <v>0</v>
      </c>
      <c r="AJ27" s="103">
        <v>1500</v>
      </c>
      <c r="AK27" s="103">
        <v>20</v>
      </c>
      <c r="AL27" s="103">
        <v>21</v>
      </c>
      <c r="AM27" s="103">
        <v>22</v>
      </c>
      <c r="AN27" s="103">
        <v>23</v>
      </c>
      <c r="AO27" s="103">
        <v>0</v>
      </c>
      <c r="AP27" s="103">
        <v>0</v>
      </c>
      <c r="AQ27" s="103">
        <v>0</v>
      </c>
      <c r="AR27" s="103">
        <v>0</v>
      </c>
      <c r="AS27" s="103">
        <v>0</v>
      </c>
      <c r="AT27" s="103">
        <v>0</v>
      </c>
      <c r="AU27" s="103">
        <v>0</v>
      </c>
      <c r="AV27" s="103">
        <v>0</v>
      </c>
      <c r="AW27" s="103">
        <v>0</v>
      </c>
      <c r="AX27" s="103">
        <v>0</v>
      </c>
      <c r="AY27" s="103">
        <v>0</v>
      </c>
      <c r="AZ27" s="103">
        <v>0</v>
      </c>
      <c r="BA27" s="103">
        <v>0</v>
      </c>
      <c r="BB27" s="103">
        <v>0</v>
      </c>
      <c r="BC27" s="103">
        <v>0</v>
      </c>
      <c r="BD27" s="103">
        <v>24</v>
      </c>
      <c r="BE27" s="101">
        <v>1000</v>
      </c>
      <c r="BF27" s="101">
        <v>291000</v>
      </c>
      <c r="BG27" s="101">
        <v>390000</v>
      </c>
      <c r="BH27" s="101">
        <v>489000</v>
      </c>
      <c r="BI27" s="101">
        <v>667000</v>
      </c>
      <c r="BY27" s="101">
        <v>667000</v>
      </c>
    </row>
    <row r="28" spans="2:77" ht="16.5" customHeight="1">
      <c r="B28" s="102">
        <v>44531</v>
      </c>
      <c r="C28" s="104" t="s">
        <v>25</v>
      </c>
      <c r="D28" s="101" t="s">
        <v>138</v>
      </c>
      <c r="E28" s="101">
        <v>66509</v>
      </c>
      <c r="F28" s="101">
        <v>0</v>
      </c>
      <c r="G28" s="101">
        <v>0</v>
      </c>
      <c r="H28" s="101">
        <v>0</v>
      </c>
      <c r="N28" s="101">
        <v>0</v>
      </c>
      <c r="O28" s="101">
        <v>0</v>
      </c>
      <c r="P28" s="101">
        <v>0</v>
      </c>
      <c r="Q28" s="101">
        <v>0</v>
      </c>
      <c r="R28" s="101">
        <v>0</v>
      </c>
      <c r="S28" s="101">
        <v>0</v>
      </c>
      <c r="T28" s="101">
        <v>0</v>
      </c>
      <c r="U28" s="101">
        <v>0</v>
      </c>
      <c r="V28" s="101">
        <v>0</v>
      </c>
      <c r="W28" s="101">
        <v>0</v>
      </c>
      <c r="X28" s="101">
        <v>0</v>
      </c>
      <c r="Y28" s="101">
        <v>0</v>
      </c>
      <c r="Z28" s="101">
        <v>0</v>
      </c>
      <c r="AA28" s="101">
        <v>0</v>
      </c>
      <c r="AB28" s="101">
        <v>0</v>
      </c>
      <c r="AC28" s="101">
        <v>0</v>
      </c>
      <c r="AD28" s="101">
        <v>0</v>
      </c>
      <c r="AE28" s="101">
        <v>0</v>
      </c>
      <c r="AF28" s="101">
        <v>0</v>
      </c>
      <c r="AG28" s="101">
        <v>0</v>
      </c>
      <c r="AH28" s="101">
        <v>0</v>
      </c>
      <c r="AJ28" s="103">
        <v>1500</v>
      </c>
      <c r="AK28" s="103">
        <v>20</v>
      </c>
      <c r="AL28" s="103">
        <v>21</v>
      </c>
      <c r="AM28" s="103">
        <v>22</v>
      </c>
      <c r="AN28" s="103">
        <v>23</v>
      </c>
      <c r="AO28" s="103">
        <v>0</v>
      </c>
      <c r="AP28" s="103">
        <v>0</v>
      </c>
      <c r="AQ28" s="103">
        <v>0</v>
      </c>
      <c r="AR28" s="103">
        <v>0</v>
      </c>
      <c r="AS28" s="103">
        <v>0</v>
      </c>
      <c r="AT28" s="103">
        <v>0</v>
      </c>
      <c r="AU28" s="103">
        <v>0</v>
      </c>
      <c r="AV28" s="103">
        <v>0</v>
      </c>
      <c r="AW28" s="103">
        <v>0</v>
      </c>
      <c r="AX28" s="103">
        <v>0</v>
      </c>
      <c r="AY28" s="103">
        <v>0</v>
      </c>
      <c r="AZ28" s="103">
        <v>0</v>
      </c>
      <c r="BA28" s="103">
        <v>0</v>
      </c>
      <c r="BB28" s="103">
        <v>0</v>
      </c>
      <c r="BC28" s="103">
        <v>0</v>
      </c>
      <c r="BD28" s="103">
        <v>24</v>
      </c>
      <c r="BE28" s="101">
        <v>1000</v>
      </c>
      <c r="BF28" s="101">
        <v>291000</v>
      </c>
      <c r="BG28" s="101">
        <v>390000</v>
      </c>
      <c r="BH28" s="101">
        <v>489000</v>
      </c>
      <c r="BI28" s="101">
        <v>667000</v>
      </c>
      <c r="BY28" s="101">
        <v>667000</v>
      </c>
    </row>
    <row r="29" spans="2:77" ht="16.5" customHeight="1">
      <c r="B29" s="102">
        <v>44531</v>
      </c>
      <c r="C29" s="105" t="s">
        <v>26</v>
      </c>
      <c r="D29" s="101" t="s">
        <v>138</v>
      </c>
      <c r="E29" s="101">
        <v>65545</v>
      </c>
      <c r="F29" s="101">
        <v>0</v>
      </c>
      <c r="G29" s="101">
        <v>0</v>
      </c>
      <c r="H29" s="101">
        <v>0</v>
      </c>
      <c r="N29" s="101">
        <v>0</v>
      </c>
      <c r="O29" s="101">
        <v>0</v>
      </c>
      <c r="P29" s="101">
        <v>0</v>
      </c>
      <c r="Q29" s="101">
        <v>0</v>
      </c>
      <c r="R29" s="101">
        <v>0</v>
      </c>
      <c r="S29" s="101">
        <v>0</v>
      </c>
      <c r="T29" s="101">
        <v>0</v>
      </c>
      <c r="U29" s="101">
        <v>0</v>
      </c>
      <c r="V29" s="101">
        <v>0</v>
      </c>
      <c r="W29" s="101">
        <v>0</v>
      </c>
      <c r="X29" s="101">
        <v>0</v>
      </c>
      <c r="Y29" s="101">
        <v>0</v>
      </c>
      <c r="Z29" s="101">
        <v>0</v>
      </c>
      <c r="AA29" s="101">
        <v>0</v>
      </c>
      <c r="AB29" s="101">
        <v>0</v>
      </c>
      <c r="AC29" s="101">
        <v>0</v>
      </c>
      <c r="AD29" s="101">
        <v>0</v>
      </c>
      <c r="AE29" s="101">
        <v>0</v>
      </c>
      <c r="AF29" s="101">
        <v>0</v>
      </c>
      <c r="AG29" s="101">
        <v>0</v>
      </c>
      <c r="AH29" s="101">
        <v>0</v>
      </c>
      <c r="AJ29" s="103">
        <v>1500</v>
      </c>
      <c r="AK29" s="103">
        <v>20</v>
      </c>
      <c r="AL29" s="103">
        <v>21</v>
      </c>
      <c r="AM29" s="103">
        <v>22</v>
      </c>
      <c r="AN29" s="103">
        <v>23</v>
      </c>
      <c r="AO29" s="103">
        <v>0</v>
      </c>
      <c r="AP29" s="103">
        <v>0</v>
      </c>
      <c r="AQ29" s="103">
        <v>0</v>
      </c>
      <c r="AR29" s="103">
        <v>0</v>
      </c>
      <c r="AS29" s="103">
        <v>0</v>
      </c>
      <c r="AT29" s="103">
        <v>0</v>
      </c>
      <c r="AU29" s="103">
        <v>0</v>
      </c>
      <c r="AV29" s="103">
        <v>0</v>
      </c>
      <c r="AW29" s="103">
        <v>0</v>
      </c>
      <c r="AX29" s="103">
        <v>0</v>
      </c>
      <c r="AY29" s="103">
        <v>0</v>
      </c>
      <c r="AZ29" s="103">
        <v>0</v>
      </c>
      <c r="BA29" s="103">
        <v>0</v>
      </c>
      <c r="BB29" s="103">
        <v>0</v>
      </c>
      <c r="BC29" s="103">
        <v>0</v>
      </c>
      <c r="BD29" s="103">
        <v>24</v>
      </c>
      <c r="BE29" s="101">
        <v>1000</v>
      </c>
      <c r="BF29" s="101">
        <v>291000</v>
      </c>
      <c r="BG29" s="101">
        <v>390000</v>
      </c>
      <c r="BH29" s="101">
        <v>489000</v>
      </c>
      <c r="BI29" s="101">
        <v>667000</v>
      </c>
      <c r="BY29" s="101">
        <v>667000</v>
      </c>
    </row>
    <row r="30" spans="2:77" ht="16.5" customHeight="1">
      <c r="B30" s="102">
        <v>44531</v>
      </c>
      <c r="C30" s="104" t="s">
        <v>27</v>
      </c>
      <c r="D30" s="101" t="s">
        <v>138</v>
      </c>
      <c r="E30" s="101">
        <v>65545</v>
      </c>
      <c r="F30" s="101">
        <v>0</v>
      </c>
      <c r="G30" s="101">
        <v>0</v>
      </c>
      <c r="H30" s="101">
        <v>0</v>
      </c>
      <c r="N30" s="101">
        <v>0</v>
      </c>
      <c r="O30" s="101">
        <v>0</v>
      </c>
      <c r="P30" s="101">
        <v>0</v>
      </c>
      <c r="Q30" s="101">
        <v>0</v>
      </c>
      <c r="R30" s="101">
        <v>0</v>
      </c>
      <c r="S30" s="101">
        <v>0</v>
      </c>
      <c r="T30" s="101">
        <v>0</v>
      </c>
      <c r="U30" s="101">
        <v>0</v>
      </c>
      <c r="V30" s="101">
        <v>0</v>
      </c>
      <c r="W30" s="101">
        <v>0</v>
      </c>
      <c r="X30" s="101">
        <v>0</v>
      </c>
      <c r="Y30" s="101">
        <v>0</v>
      </c>
      <c r="Z30" s="101">
        <v>0</v>
      </c>
      <c r="AA30" s="101">
        <v>0</v>
      </c>
      <c r="AB30" s="101">
        <v>0</v>
      </c>
      <c r="AC30" s="101">
        <v>0</v>
      </c>
      <c r="AD30" s="101">
        <v>0</v>
      </c>
      <c r="AE30" s="101">
        <v>0</v>
      </c>
      <c r="AF30" s="101">
        <v>0</v>
      </c>
      <c r="AG30" s="101">
        <v>0</v>
      </c>
      <c r="AH30" s="101">
        <v>0</v>
      </c>
      <c r="AJ30" s="103">
        <v>1500</v>
      </c>
      <c r="AK30" s="103">
        <v>20</v>
      </c>
      <c r="AL30" s="103">
        <v>21</v>
      </c>
      <c r="AM30" s="103">
        <v>22</v>
      </c>
      <c r="AN30" s="103">
        <v>23</v>
      </c>
      <c r="AO30" s="103">
        <v>0</v>
      </c>
      <c r="AP30" s="103">
        <v>0</v>
      </c>
      <c r="AQ30" s="103">
        <v>0</v>
      </c>
      <c r="AR30" s="103">
        <v>0</v>
      </c>
      <c r="AS30" s="103">
        <v>0</v>
      </c>
      <c r="AT30" s="103">
        <v>0</v>
      </c>
      <c r="AU30" s="103">
        <v>0</v>
      </c>
      <c r="AV30" s="103">
        <v>0</v>
      </c>
      <c r="AW30" s="103">
        <v>0</v>
      </c>
      <c r="AX30" s="103">
        <v>0</v>
      </c>
      <c r="AY30" s="103">
        <v>0</v>
      </c>
      <c r="AZ30" s="103">
        <v>0</v>
      </c>
      <c r="BA30" s="103">
        <v>0</v>
      </c>
      <c r="BB30" s="103">
        <v>0</v>
      </c>
      <c r="BC30" s="103">
        <v>0</v>
      </c>
      <c r="BD30" s="103">
        <v>24</v>
      </c>
      <c r="BE30" s="101">
        <v>1000</v>
      </c>
      <c r="BF30" s="101">
        <v>291000</v>
      </c>
      <c r="BG30" s="101">
        <v>390000</v>
      </c>
      <c r="BH30" s="101">
        <v>489000</v>
      </c>
      <c r="BI30" s="101">
        <v>667000</v>
      </c>
      <c r="BY30" s="101">
        <v>667000</v>
      </c>
    </row>
    <row r="31" spans="2:77" ht="16.5" customHeight="1">
      <c r="B31" s="102">
        <v>44531</v>
      </c>
      <c r="C31" s="105" t="s">
        <v>28</v>
      </c>
      <c r="D31" s="101" t="s">
        <v>138</v>
      </c>
      <c r="E31" s="101">
        <v>66509</v>
      </c>
      <c r="F31" s="101">
        <v>0</v>
      </c>
      <c r="G31" s="101">
        <v>0</v>
      </c>
      <c r="H31" s="101">
        <v>0</v>
      </c>
      <c r="N31" s="101">
        <v>0</v>
      </c>
      <c r="O31" s="101">
        <v>0</v>
      </c>
      <c r="P31" s="101">
        <v>0</v>
      </c>
      <c r="Q31" s="101">
        <v>0</v>
      </c>
      <c r="R31" s="101">
        <v>0</v>
      </c>
      <c r="S31" s="101">
        <v>0</v>
      </c>
      <c r="T31" s="101">
        <v>0</v>
      </c>
      <c r="U31" s="101">
        <v>0</v>
      </c>
      <c r="V31" s="101">
        <v>0</v>
      </c>
      <c r="W31" s="101">
        <v>0</v>
      </c>
      <c r="X31" s="101">
        <v>0</v>
      </c>
      <c r="Y31" s="101">
        <v>0</v>
      </c>
      <c r="Z31" s="101">
        <v>0</v>
      </c>
      <c r="AA31" s="101">
        <v>0</v>
      </c>
      <c r="AB31" s="101">
        <v>0</v>
      </c>
      <c r="AC31" s="101">
        <v>0</v>
      </c>
      <c r="AD31" s="101">
        <v>0</v>
      </c>
      <c r="AE31" s="101">
        <v>0</v>
      </c>
      <c r="AF31" s="101">
        <v>0</v>
      </c>
      <c r="AG31" s="101">
        <v>0</v>
      </c>
      <c r="AH31" s="101">
        <v>0</v>
      </c>
      <c r="AJ31" s="103">
        <v>1500</v>
      </c>
      <c r="AK31" s="103">
        <v>20</v>
      </c>
      <c r="AL31" s="103">
        <v>21</v>
      </c>
      <c r="AM31" s="103">
        <v>22</v>
      </c>
      <c r="AN31" s="103">
        <v>23</v>
      </c>
      <c r="AO31" s="103">
        <v>0</v>
      </c>
      <c r="AP31" s="103">
        <v>0</v>
      </c>
      <c r="AQ31" s="103">
        <v>0</v>
      </c>
      <c r="AR31" s="103">
        <v>0</v>
      </c>
      <c r="AS31" s="103">
        <v>0</v>
      </c>
      <c r="AT31" s="103">
        <v>0</v>
      </c>
      <c r="AU31" s="103">
        <v>0</v>
      </c>
      <c r="AV31" s="103">
        <v>0</v>
      </c>
      <c r="AW31" s="103">
        <v>0</v>
      </c>
      <c r="AX31" s="103">
        <v>0</v>
      </c>
      <c r="AY31" s="103">
        <v>0</v>
      </c>
      <c r="AZ31" s="103">
        <v>0</v>
      </c>
      <c r="BA31" s="103">
        <v>0</v>
      </c>
      <c r="BB31" s="103">
        <v>0</v>
      </c>
      <c r="BC31" s="103">
        <v>0</v>
      </c>
      <c r="BD31" s="103">
        <v>24</v>
      </c>
      <c r="BE31" s="101">
        <v>1000</v>
      </c>
      <c r="BF31" s="101">
        <v>291000</v>
      </c>
      <c r="BG31" s="101">
        <v>390000</v>
      </c>
      <c r="BH31" s="101">
        <v>489000</v>
      </c>
      <c r="BI31" s="101">
        <v>667000</v>
      </c>
      <c r="BY31" s="101">
        <v>667000</v>
      </c>
    </row>
    <row r="32" spans="2:77" ht="16.5" customHeight="1">
      <c r="B32" s="102">
        <v>44531</v>
      </c>
      <c r="C32" s="104" t="s">
        <v>29</v>
      </c>
      <c r="D32" s="101" t="s">
        <v>138</v>
      </c>
      <c r="E32" s="101">
        <v>66509</v>
      </c>
      <c r="F32" s="101">
        <v>0</v>
      </c>
      <c r="G32" s="101">
        <v>0</v>
      </c>
      <c r="H32" s="101">
        <v>0</v>
      </c>
      <c r="N32" s="101">
        <v>0</v>
      </c>
      <c r="O32" s="101">
        <v>0</v>
      </c>
      <c r="P32" s="101">
        <v>0</v>
      </c>
      <c r="Q32" s="101">
        <v>0</v>
      </c>
      <c r="R32" s="101">
        <v>0</v>
      </c>
      <c r="S32" s="101">
        <v>0</v>
      </c>
      <c r="T32" s="101">
        <v>0</v>
      </c>
      <c r="U32" s="101">
        <v>0</v>
      </c>
      <c r="V32" s="101">
        <v>0</v>
      </c>
      <c r="W32" s="101">
        <v>0</v>
      </c>
      <c r="X32" s="101">
        <v>0</v>
      </c>
      <c r="Y32" s="101">
        <v>0</v>
      </c>
      <c r="Z32" s="101">
        <v>0</v>
      </c>
      <c r="AA32" s="101">
        <v>0</v>
      </c>
      <c r="AB32" s="101">
        <v>0</v>
      </c>
      <c r="AC32" s="101">
        <v>0</v>
      </c>
      <c r="AD32" s="101">
        <v>0</v>
      </c>
      <c r="AE32" s="101">
        <v>0</v>
      </c>
      <c r="AF32" s="101">
        <v>0</v>
      </c>
      <c r="AG32" s="101">
        <v>0</v>
      </c>
      <c r="AH32" s="101">
        <v>0</v>
      </c>
      <c r="AJ32" s="103">
        <v>1500</v>
      </c>
      <c r="AK32" s="103">
        <v>20</v>
      </c>
      <c r="AL32" s="103">
        <v>21</v>
      </c>
      <c r="AM32" s="103">
        <v>22</v>
      </c>
      <c r="AN32" s="103">
        <v>23</v>
      </c>
      <c r="AO32" s="103">
        <v>0</v>
      </c>
      <c r="AP32" s="103">
        <v>0</v>
      </c>
      <c r="AQ32" s="103">
        <v>0</v>
      </c>
      <c r="AR32" s="103">
        <v>0</v>
      </c>
      <c r="AS32" s="103">
        <v>0</v>
      </c>
      <c r="AT32" s="103">
        <v>0</v>
      </c>
      <c r="AU32" s="103">
        <v>0</v>
      </c>
      <c r="AV32" s="103">
        <v>0</v>
      </c>
      <c r="AW32" s="103">
        <v>0</v>
      </c>
      <c r="AX32" s="103">
        <v>0</v>
      </c>
      <c r="AY32" s="103">
        <v>0</v>
      </c>
      <c r="AZ32" s="103">
        <v>0</v>
      </c>
      <c r="BA32" s="103">
        <v>0</v>
      </c>
      <c r="BB32" s="103">
        <v>0</v>
      </c>
      <c r="BC32" s="103">
        <v>0</v>
      </c>
      <c r="BD32" s="103">
        <v>24</v>
      </c>
      <c r="BE32" s="101">
        <v>1000</v>
      </c>
      <c r="BF32" s="101">
        <v>291000</v>
      </c>
      <c r="BG32" s="101">
        <v>390000</v>
      </c>
      <c r="BH32" s="101">
        <v>489000</v>
      </c>
      <c r="BI32" s="101">
        <v>667000</v>
      </c>
      <c r="BY32" s="101">
        <v>667000</v>
      </c>
    </row>
    <row r="33" spans="2:77" ht="16.5" customHeight="1">
      <c r="B33" s="102">
        <v>44531</v>
      </c>
      <c r="C33" s="105" t="s">
        <v>30</v>
      </c>
      <c r="D33" s="101" t="s">
        <v>138</v>
      </c>
      <c r="E33" s="101">
        <v>68437</v>
      </c>
      <c r="F33" s="101">
        <v>0</v>
      </c>
      <c r="G33" s="101">
        <v>0</v>
      </c>
      <c r="H33" s="101">
        <v>0</v>
      </c>
      <c r="N33" s="101">
        <v>0</v>
      </c>
      <c r="O33" s="101">
        <v>0</v>
      </c>
      <c r="P33" s="101">
        <v>0</v>
      </c>
      <c r="Q33" s="101">
        <v>0</v>
      </c>
      <c r="R33" s="101">
        <v>0</v>
      </c>
      <c r="S33" s="101">
        <v>0</v>
      </c>
      <c r="T33" s="101">
        <v>0</v>
      </c>
      <c r="U33" s="101">
        <v>0</v>
      </c>
      <c r="V33" s="101">
        <v>0</v>
      </c>
      <c r="W33" s="101">
        <v>0</v>
      </c>
      <c r="X33" s="101">
        <v>0</v>
      </c>
      <c r="Y33" s="101">
        <v>0</v>
      </c>
      <c r="Z33" s="101">
        <v>0</v>
      </c>
      <c r="AA33" s="101">
        <v>0</v>
      </c>
      <c r="AB33" s="101">
        <v>0</v>
      </c>
      <c r="AC33" s="101">
        <v>0</v>
      </c>
      <c r="AD33" s="101">
        <v>0</v>
      </c>
      <c r="AE33" s="101">
        <v>0</v>
      </c>
      <c r="AF33" s="101">
        <v>0</v>
      </c>
      <c r="AG33" s="101">
        <v>0</v>
      </c>
      <c r="AH33" s="101">
        <v>0</v>
      </c>
      <c r="AJ33" s="103">
        <v>1500</v>
      </c>
      <c r="AK33" s="103">
        <v>20</v>
      </c>
      <c r="AL33" s="103">
        <v>21</v>
      </c>
      <c r="AM33" s="103">
        <v>22</v>
      </c>
      <c r="AN33" s="103">
        <v>23</v>
      </c>
      <c r="AO33" s="103">
        <v>0</v>
      </c>
      <c r="AP33" s="103">
        <v>0</v>
      </c>
      <c r="AQ33" s="103">
        <v>0</v>
      </c>
      <c r="AR33" s="103">
        <v>0</v>
      </c>
      <c r="AS33" s="103">
        <v>0</v>
      </c>
      <c r="AT33" s="103">
        <v>0</v>
      </c>
      <c r="AU33" s="103">
        <v>0</v>
      </c>
      <c r="AV33" s="103">
        <v>0</v>
      </c>
      <c r="AW33" s="103">
        <v>0</v>
      </c>
      <c r="AX33" s="103">
        <v>0</v>
      </c>
      <c r="AY33" s="103">
        <v>0</v>
      </c>
      <c r="AZ33" s="103">
        <v>0</v>
      </c>
      <c r="BA33" s="103">
        <v>0</v>
      </c>
      <c r="BB33" s="103">
        <v>0</v>
      </c>
      <c r="BC33" s="103">
        <v>0</v>
      </c>
      <c r="BD33" s="103">
        <v>24</v>
      </c>
      <c r="BE33" s="101">
        <v>1000</v>
      </c>
      <c r="BF33" s="101">
        <v>291000</v>
      </c>
      <c r="BG33" s="101">
        <v>390000</v>
      </c>
      <c r="BH33" s="101">
        <v>489000</v>
      </c>
      <c r="BI33" s="101">
        <v>667000</v>
      </c>
      <c r="BY33" s="101">
        <v>667000</v>
      </c>
    </row>
    <row r="34" spans="2:77" ht="16.5" customHeight="1">
      <c r="B34" s="102">
        <v>44531</v>
      </c>
      <c r="C34" s="104" t="s">
        <v>31</v>
      </c>
      <c r="D34" s="101" t="s">
        <v>137</v>
      </c>
      <c r="E34" s="101">
        <v>99249</v>
      </c>
      <c r="F34" s="101">
        <v>0</v>
      </c>
      <c r="G34" s="101">
        <v>99249</v>
      </c>
      <c r="H34" s="101">
        <v>2724980</v>
      </c>
      <c r="N34" s="101">
        <v>500</v>
      </c>
      <c r="O34" s="101">
        <v>98749</v>
      </c>
      <c r="P34" s="101">
        <v>0</v>
      </c>
      <c r="Q34" s="101">
        <v>0</v>
      </c>
      <c r="R34" s="101">
        <v>0</v>
      </c>
      <c r="S34" s="101">
        <v>0</v>
      </c>
      <c r="T34" s="101">
        <v>0</v>
      </c>
      <c r="U34" s="101">
        <v>0</v>
      </c>
      <c r="V34" s="101">
        <v>0</v>
      </c>
      <c r="W34" s="101">
        <v>0</v>
      </c>
      <c r="X34" s="101">
        <v>0</v>
      </c>
      <c r="Y34" s="101">
        <v>0</v>
      </c>
      <c r="Z34" s="101">
        <v>0</v>
      </c>
      <c r="AA34" s="101">
        <v>0</v>
      </c>
      <c r="AB34" s="101">
        <v>0</v>
      </c>
      <c r="AC34" s="101">
        <v>0</v>
      </c>
      <c r="AD34" s="101">
        <v>0</v>
      </c>
      <c r="AE34" s="101">
        <v>0</v>
      </c>
      <c r="AF34" s="101">
        <v>0</v>
      </c>
      <c r="AG34" s="101">
        <v>0</v>
      </c>
      <c r="AH34" s="101">
        <v>0</v>
      </c>
      <c r="AJ34" s="103">
        <v>1500</v>
      </c>
      <c r="AK34" s="103">
        <v>20</v>
      </c>
      <c r="AL34" s="103">
        <v>21</v>
      </c>
      <c r="AM34" s="103">
        <v>22</v>
      </c>
      <c r="AN34" s="103">
        <v>23</v>
      </c>
      <c r="AO34" s="103">
        <v>0</v>
      </c>
      <c r="AP34" s="103">
        <v>0</v>
      </c>
      <c r="AQ34" s="103">
        <v>0</v>
      </c>
      <c r="AR34" s="103">
        <v>0</v>
      </c>
      <c r="AS34" s="103">
        <v>0</v>
      </c>
      <c r="AT34" s="103">
        <v>0</v>
      </c>
      <c r="AU34" s="103">
        <v>0</v>
      </c>
      <c r="AV34" s="103">
        <v>0</v>
      </c>
      <c r="AW34" s="103">
        <v>0</v>
      </c>
      <c r="AX34" s="103">
        <v>0</v>
      </c>
      <c r="AY34" s="103">
        <v>0</v>
      </c>
      <c r="AZ34" s="103">
        <v>0</v>
      </c>
      <c r="BA34" s="103">
        <v>0</v>
      </c>
      <c r="BB34" s="103">
        <v>0</v>
      </c>
      <c r="BC34" s="103">
        <v>0</v>
      </c>
      <c r="BD34" s="103">
        <v>24</v>
      </c>
      <c r="BE34" s="101">
        <v>1000</v>
      </c>
      <c r="BF34" s="101">
        <v>291000</v>
      </c>
      <c r="BG34" s="101">
        <v>390000</v>
      </c>
      <c r="BH34" s="101">
        <v>489000</v>
      </c>
      <c r="BI34" s="101">
        <v>667000</v>
      </c>
      <c r="BY34" s="101">
        <v>667000</v>
      </c>
    </row>
    <row r="35" spans="2:77" ht="16.5" customHeight="1">
      <c r="B35" s="102">
        <v>44531</v>
      </c>
      <c r="C35" s="105" t="s">
        <v>32</v>
      </c>
      <c r="D35" s="101" t="s">
        <v>137</v>
      </c>
      <c r="E35" s="101">
        <v>105088</v>
      </c>
      <c r="F35" s="101">
        <v>0</v>
      </c>
      <c r="G35" s="101">
        <v>105088</v>
      </c>
      <c r="H35" s="101">
        <v>2841760</v>
      </c>
      <c r="N35" s="101">
        <v>500</v>
      </c>
      <c r="O35" s="101">
        <v>104588</v>
      </c>
      <c r="P35" s="101">
        <v>0</v>
      </c>
      <c r="Q35" s="101">
        <v>0</v>
      </c>
      <c r="R35" s="101">
        <v>0</v>
      </c>
      <c r="S35" s="101">
        <v>0</v>
      </c>
      <c r="T35" s="101">
        <v>0</v>
      </c>
      <c r="U35" s="101">
        <v>0</v>
      </c>
      <c r="V35" s="101">
        <v>0</v>
      </c>
      <c r="W35" s="101">
        <v>0</v>
      </c>
      <c r="X35" s="101">
        <v>0</v>
      </c>
      <c r="Y35" s="101">
        <v>0</v>
      </c>
      <c r="Z35" s="101">
        <v>0</v>
      </c>
      <c r="AA35" s="101">
        <v>0</v>
      </c>
      <c r="AB35" s="101">
        <v>0</v>
      </c>
      <c r="AC35" s="101">
        <v>0</v>
      </c>
      <c r="AD35" s="101">
        <v>0</v>
      </c>
      <c r="AE35" s="101">
        <v>0</v>
      </c>
      <c r="AF35" s="101">
        <v>0</v>
      </c>
      <c r="AG35" s="101">
        <v>0</v>
      </c>
      <c r="AH35" s="101">
        <v>0</v>
      </c>
      <c r="AJ35" s="103">
        <v>1500</v>
      </c>
      <c r="AK35" s="103">
        <v>20</v>
      </c>
      <c r="AL35" s="103">
        <v>21</v>
      </c>
      <c r="AM35" s="103">
        <v>22</v>
      </c>
      <c r="AN35" s="103">
        <v>23</v>
      </c>
      <c r="AO35" s="103">
        <v>0</v>
      </c>
      <c r="AP35" s="103">
        <v>0</v>
      </c>
      <c r="AQ35" s="103">
        <v>0</v>
      </c>
      <c r="AR35" s="103">
        <v>0</v>
      </c>
      <c r="AS35" s="103">
        <v>0</v>
      </c>
      <c r="AT35" s="103">
        <v>0</v>
      </c>
      <c r="AU35" s="103">
        <v>0</v>
      </c>
      <c r="AV35" s="103">
        <v>0</v>
      </c>
      <c r="AW35" s="103">
        <v>0</v>
      </c>
      <c r="AX35" s="103">
        <v>0</v>
      </c>
      <c r="AY35" s="103">
        <v>0</v>
      </c>
      <c r="AZ35" s="103">
        <v>0</v>
      </c>
      <c r="BA35" s="103">
        <v>0</v>
      </c>
      <c r="BB35" s="103">
        <v>0</v>
      </c>
      <c r="BC35" s="103">
        <v>0</v>
      </c>
      <c r="BD35" s="103">
        <v>24</v>
      </c>
      <c r="BE35" s="101">
        <v>1000</v>
      </c>
      <c r="BF35" s="101">
        <v>291000</v>
      </c>
      <c r="BG35" s="101">
        <v>390000</v>
      </c>
      <c r="BH35" s="101">
        <v>489000</v>
      </c>
      <c r="BI35" s="101">
        <v>667000</v>
      </c>
      <c r="BY35" s="101">
        <v>667000</v>
      </c>
    </row>
    <row r="36" spans="2:77" ht="16.5" customHeight="1">
      <c r="B36" s="102">
        <v>44531</v>
      </c>
      <c r="C36" s="104" t="s">
        <v>33</v>
      </c>
      <c r="D36" s="101" t="s">
        <v>137</v>
      </c>
      <c r="E36" s="101">
        <v>136224</v>
      </c>
      <c r="F36" s="101">
        <v>100500</v>
      </c>
      <c r="G36" s="101">
        <v>35724</v>
      </c>
      <c r="H36" s="101">
        <v>-3785520</v>
      </c>
      <c r="K36" s="101">
        <v>14</v>
      </c>
      <c r="L36" s="101">
        <v>-4500000</v>
      </c>
      <c r="M36" s="101">
        <v>-4500000</v>
      </c>
      <c r="N36" s="101">
        <v>0</v>
      </c>
      <c r="O36" s="101">
        <v>35724</v>
      </c>
      <c r="P36" s="101">
        <v>0</v>
      </c>
      <c r="Q36" s="101">
        <v>0</v>
      </c>
      <c r="R36" s="101">
        <v>0</v>
      </c>
      <c r="S36" s="101">
        <v>0</v>
      </c>
      <c r="T36" s="101">
        <v>0</v>
      </c>
      <c r="U36" s="101">
        <v>0</v>
      </c>
      <c r="V36" s="101">
        <v>0</v>
      </c>
      <c r="W36" s="101">
        <v>0</v>
      </c>
      <c r="X36" s="101">
        <v>0</v>
      </c>
      <c r="Y36" s="101">
        <v>0</v>
      </c>
      <c r="Z36" s="101">
        <v>0</v>
      </c>
      <c r="AA36" s="101">
        <v>0</v>
      </c>
      <c r="AB36" s="101">
        <v>0</v>
      </c>
      <c r="AC36" s="101">
        <v>0</v>
      </c>
      <c r="AD36" s="101">
        <v>0</v>
      </c>
      <c r="AE36" s="101">
        <v>0</v>
      </c>
      <c r="AF36" s="101">
        <v>0</v>
      </c>
      <c r="AG36" s="101">
        <v>0</v>
      </c>
      <c r="AH36" s="101">
        <v>0</v>
      </c>
      <c r="AJ36" s="103">
        <v>1500</v>
      </c>
      <c r="AK36" s="103">
        <v>20</v>
      </c>
      <c r="AL36" s="103">
        <v>21</v>
      </c>
      <c r="AM36" s="103">
        <v>22</v>
      </c>
      <c r="AN36" s="103">
        <v>23</v>
      </c>
      <c r="AO36" s="103">
        <v>0</v>
      </c>
      <c r="AP36" s="103">
        <v>0</v>
      </c>
      <c r="AQ36" s="103">
        <v>0</v>
      </c>
      <c r="AR36" s="103">
        <v>0</v>
      </c>
      <c r="AS36" s="103">
        <v>0</v>
      </c>
      <c r="AT36" s="103">
        <v>0</v>
      </c>
      <c r="AU36" s="103">
        <v>0</v>
      </c>
      <c r="AV36" s="103">
        <v>0</v>
      </c>
      <c r="AW36" s="103">
        <v>0</v>
      </c>
      <c r="AX36" s="103">
        <v>0</v>
      </c>
      <c r="AY36" s="103">
        <v>0</v>
      </c>
      <c r="AZ36" s="103">
        <v>0</v>
      </c>
      <c r="BA36" s="103">
        <v>0</v>
      </c>
      <c r="BB36" s="103">
        <v>0</v>
      </c>
      <c r="BC36" s="103">
        <v>0</v>
      </c>
      <c r="BD36" s="103">
        <v>24</v>
      </c>
      <c r="BE36" s="101">
        <v>1000</v>
      </c>
      <c r="BF36" s="101">
        <v>291000</v>
      </c>
      <c r="BG36" s="101">
        <v>390000</v>
      </c>
      <c r="BH36" s="101">
        <v>489000</v>
      </c>
      <c r="BI36" s="101">
        <v>667000</v>
      </c>
      <c r="BY36" s="101">
        <v>667000</v>
      </c>
    </row>
    <row r="37" spans="2:77" ht="16.5" customHeight="1">
      <c r="B37" s="102">
        <v>44531</v>
      </c>
      <c r="C37" s="105" t="s">
        <v>34</v>
      </c>
      <c r="D37" s="101" t="s">
        <v>137</v>
      </c>
      <c r="E37" s="101">
        <v>147901</v>
      </c>
      <c r="F37" s="101">
        <v>199552</v>
      </c>
      <c r="G37" s="101">
        <v>-51651</v>
      </c>
      <c r="H37" s="101">
        <v>-1037572</v>
      </c>
      <c r="N37" s="101">
        <v>0</v>
      </c>
      <c r="O37" s="101">
        <v>0</v>
      </c>
      <c r="P37" s="101">
        <v>0</v>
      </c>
      <c r="Q37" s="101">
        <v>0</v>
      </c>
      <c r="R37" s="101">
        <v>0</v>
      </c>
      <c r="S37" s="101">
        <v>0</v>
      </c>
      <c r="T37" s="101">
        <v>0</v>
      </c>
      <c r="U37" s="101">
        <v>0</v>
      </c>
      <c r="V37" s="101">
        <v>0</v>
      </c>
      <c r="W37" s="101">
        <v>0</v>
      </c>
      <c r="X37" s="101">
        <v>0</v>
      </c>
      <c r="Y37" s="101">
        <v>0</v>
      </c>
      <c r="Z37" s="101">
        <v>0</v>
      </c>
      <c r="AA37" s="101">
        <v>0</v>
      </c>
      <c r="AB37" s="101">
        <v>0</v>
      </c>
      <c r="AC37" s="101">
        <v>0</v>
      </c>
      <c r="AD37" s="101">
        <v>0</v>
      </c>
      <c r="AE37" s="101">
        <v>0</v>
      </c>
      <c r="AF37" s="101">
        <v>0</v>
      </c>
      <c r="AG37" s="101">
        <v>0</v>
      </c>
      <c r="AH37" s="101">
        <v>0</v>
      </c>
      <c r="AJ37" s="103">
        <v>1500</v>
      </c>
      <c r="AK37" s="103">
        <v>20</v>
      </c>
      <c r="AL37" s="103">
        <v>21</v>
      </c>
      <c r="AM37" s="103">
        <v>22</v>
      </c>
      <c r="AN37" s="103">
        <v>23</v>
      </c>
      <c r="AO37" s="103">
        <v>0</v>
      </c>
      <c r="AP37" s="103">
        <v>0</v>
      </c>
      <c r="AQ37" s="103">
        <v>0</v>
      </c>
      <c r="AR37" s="103">
        <v>0</v>
      </c>
      <c r="AS37" s="103">
        <v>0</v>
      </c>
      <c r="AT37" s="103">
        <v>0</v>
      </c>
      <c r="AU37" s="103">
        <v>0</v>
      </c>
      <c r="AV37" s="103">
        <v>0</v>
      </c>
      <c r="AW37" s="103">
        <v>0</v>
      </c>
      <c r="AX37" s="103">
        <v>0</v>
      </c>
      <c r="AY37" s="103">
        <v>0</v>
      </c>
      <c r="AZ37" s="103">
        <v>0</v>
      </c>
      <c r="BA37" s="103">
        <v>0</v>
      </c>
      <c r="BB37" s="103">
        <v>0</v>
      </c>
      <c r="BC37" s="103">
        <v>0</v>
      </c>
      <c r="BD37" s="103">
        <v>24</v>
      </c>
      <c r="BE37" s="101">
        <v>1000</v>
      </c>
      <c r="BF37" s="101">
        <v>291000</v>
      </c>
      <c r="BG37" s="101">
        <v>390000</v>
      </c>
      <c r="BH37" s="101">
        <v>489000</v>
      </c>
      <c r="BI37" s="101">
        <v>667000</v>
      </c>
      <c r="BY37" s="101">
        <v>667000</v>
      </c>
    </row>
    <row r="38" spans="2:77" ht="16.5" customHeight="1">
      <c r="B38" s="102">
        <v>44531</v>
      </c>
      <c r="C38" s="104" t="s">
        <v>35</v>
      </c>
      <c r="D38" s="101" t="s">
        <v>137</v>
      </c>
      <c r="E38" s="101">
        <v>149847</v>
      </c>
      <c r="F38" s="101">
        <v>247415</v>
      </c>
      <c r="G38" s="101">
        <v>-97568</v>
      </c>
      <c r="H38" s="101">
        <v>-2006690</v>
      </c>
      <c r="N38" s="101">
        <v>0</v>
      </c>
      <c r="O38" s="101">
        <v>0</v>
      </c>
      <c r="P38" s="101">
        <v>0</v>
      </c>
      <c r="Q38" s="101">
        <v>0</v>
      </c>
      <c r="R38" s="101">
        <v>0</v>
      </c>
      <c r="S38" s="101">
        <v>0</v>
      </c>
      <c r="T38" s="101">
        <v>0</v>
      </c>
      <c r="U38" s="101">
        <v>0</v>
      </c>
      <c r="V38" s="101">
        <v>0</v>
      </c>
      <c r="W38" s="101">
        <v>0</v>
      </c>
      <c r="X38" s="101">
        <v>0</v>
      </c>
      <c r="Y38" s="101">
        <v>0</v>
      </c>
      <c r="Z38" s="101">
        <v>0</v>
      </c>
      <c r="AA38" s="101">
        <v>0</v>
      </c>
      <c r="AB38" s="101">
        <v>0</v>
      </c>
      <c r="AC38" s="101">
        <v>0</v>
      </c>
      <c r="AD38" s="101">
        <v>0</v>
      </c>
      <c r="AE38" s="101">
        <v>0</v>
      </c>
      <c r="AF38" s="101">
        <v>0</v>
      </c>
      <c r="AG38" s="101">
        <v>0</v>
      </c>
      <c r="AH38" s="101">
        <v>0</v>
      </c>
      <c r="AJ38" s="103">
        <v>1500</v>
      </c>
      <c r="AK38" s="103">
        <v>20</v>
      </c>
      <c r="AL38" s="103">
        <v>21</v>
      </c>
      <c r="AM38" s="103">
        <v>22</v>
      </c>
      <c r="AN38" s="103">
        <v>23</v>
      </c>
      <c r="AO38" s="103">
        <v>0</v>
      </c>
      <c r="AP38" s="103">
        <v>0</v>
      </c>
      <c r="AQ38" s="103">
        <v>0</v>
      </c>
      <c r="AR38" s="103">
        <v>0</v>
      </c>
      <c r="AS38" s="103">
        <v>0</v>
      </c>
      <c r="AT38" s="103">
        <v>0</v>
      </c>
      <c r="AU38" s="103">
        <v>0</v>
      </c>
      <c r="AV38" s="103">
        <v>0</v>
      </c>
      <c r="AW38" s="103">
        <v>0</v>
      </c>
      <c r="AX38" s="103">
        <v>0</v>
      </c>
      <c r="AY38" s="103">
        <v>0</v>
      </c>
      <c r="AZ38" s="103">
        <v>0</v>
      </c>
      <c r="BA38" s="103">
        <v>0</v>
      </c>
      <c r="BB38" s="103">
        <v>0</v>
      </c>
      <c r="BC38" s="103">
        <v>0</v>
      </c>
      <c r="BD38" s="103">
        <v>24</v>
      </c>
      <c r="BE38" s="101">
        <v>1000</v>
      </c>
      <c r="BF38" s="101">
        <v>291000</v>
      </c>
      <c r="BG38" s="101">
        <v>390000</v>
      </c>
      <c r="BH38" s="101">
        <v>489000</v>
      </c>
      <c r="BI38" s="101">
        <v>667000</v>
      </c>
      <c r="BY38" s="101">
        <v>667000</v>
      </c>
    </row>
    <row r="39" spans="2:77" ht="16.5" customHeight="1">
      <c r="B39" s="102">
        <v>44531</v>
      </c>
      <c r="C39" s="105" t="s">
        <v>36</v>
      </c>
      <c r="D39" s="101" t="s">
        <v>137</v>
      </c>
      <c r="E39" s="101">
        <v>155685</v>
      </c>
      <c r="F39" s="101">
        <v>245839</v>
      </c>
      <c r="G39" s="101">
        <v>-90154</v>
      </c>
      <c r="H39" s="101">
        <v>-1855258</v>
      </c>
      <c r="N39" s="101">
        <v>0</v>
      </c>
      <c r="O39" s="101">
        <v>0</v>
      </c>
      <c r="P39" s="101">
        <v>0</v>
      </c>
      <c r="Q39" s="101">
        <v>0</v>
      </c>
      <c r="R39" s="101">
        <v>0</v>
      </c>
      <c r="S39" s="101">
        <v>0</v>
      </c>
      <c r="T39" s="101">
        <v>0</v>
      </c>
      <c r="U39" s="101">
        <v>0</v>
      </c>
      <c r="V39" s="101">
        <v>0</v>
      </c>
      <c r="W39" s="101">
        <v>0</v>
      </c>
      <c r="X39" s="101">
        <v>0</v>
      </c>
      <c r="Y39" s="101">
        <v>0</v>
      </c>
      <c r="Z39" s="101">
        <v>0</v>
      </c>
      <c r="AA39" s="101">
        <v>0</v>
      </c>
      <c r="AB39" s="101">
        <v>0</v>
      </c>
      <c r="AC39" s="101">
        <v>0</v>
      </c>
      <c r="AD39" s="101">
        <v>0</v>
      </c>
      <c r="AE39" s="101">
        <v>0</v>
      </c>
      <c r="AF39" s="101">
        <v>0</v>
      </c>
      <c r="AG39" s="101">
        <v>0</v>
      </c>
      <c r="AH39" s="101">
        <v>0</v>
      </c>
      <c r="AJ39" s="103">
        <v>1500</v>
      </c>
      <c r="AK39" s="103">
        <v>20</v>
      </c>
      <c r="AL39" s="103">
        <v>21</v>
      </c>
      <c r="AM39" s="103">
        <v>22</v>
      </c>
      <c r="AN39" s="103">
        <v>23</v>
      </c>
      <c r="AO39" s="103">
        <v>0</v>
      </c>
      <c r="AP39" s="103">
        <v>0</v>
      </c>
      <c r="AQ39" s="103">
        <v>0</v>
      </c>
      <c r="AR39" s="103">
        <v>0</v>
      </c>
      <c r="AS39" s="103">
        <v>0</v>
      </c>
      <c r="AT39" s="103">
        <v>0</v>
      </c>
      <c r="AU39" s="103">
        <v>0</v>
      </c>
      <c r="AV39" s="103">
        <v>0</v>
      </c>
      <c r="AW39" s="103">
        <v>0</v>
      </c>
      <c r="AX39" s="103">
        <v>0</v>
      </c>
      <c r="AY39" s="103">
        <v>0</v>
      </c>
      <c r="AZ39" s="103">
        <v>0</v>
      </c>
      <c r="BA39" s="103">
        <v>0</v>
      </c>
      <c r="BB39" s="103">
        <v>0</v>
      </c>
      <c r="BC39" s="103">
        <v>0</v>
      </c>
      <c r="BD39" s="103">
        <v>24</v>
      </c>
      <c r="BE39" s="101">
        <v>1000</v>
      </c>
      <c r="BF39" s="101">
        <v>291000</v>
      </c>
      <c r="BG39" s="101">
        <v>390000</v>
      </c>
      <c r="BH39" s="101">
        <v>489000</v>
      </c>
      <c r="BI39" s="101">
        <v>667000</v>
      </c>
      <c r="BY39" s="101">
        <v>667000</v>
      </c>
    </row>
    <row r="40" spans="2:77" ht="16.5" customHeight="1">
      <c r="B40" s="102">
        <v>44531</v>
      </c>
      <c r="C40" s="104" t="s">
        <v>37</v>
      </c>
      <c r="D40" s="101" t="s">
        <v>137</v>
      </c>
      <c r="E40" s="101">
        <v>204631</v>
      </c>
      <c r="F40" s="101">
        <v>214533</v>
      </c>
      <c r="G40" s="101">
        <v>-9902</v>
      </c>
      <c r="H40" s="101">
        <v>-207942</v>
      </c>
      <c r="N40" s="101">
        <v>0</v>
      </c>
      <c r="O40" s="101">
        <v>0</v>
      </c>
      <c r="P40" s="101">
        <v>0</v>
      </c>
      <c r="Q40" s="101">
        <v>0</v>
      </c>
      <c r="R40" s="101">
        <v>0</v>
      </c>
      <c r="S40" s="101">
        <v>0</v>
      </c>
      <c r="T40" s="101">
        <v>0</v>
      </c>
      <c r="U40" s="101">
        <v>0</v>
      </c>
      <c r="V40" s="101">
        <v>0</v>
      </c>
      <c r="W40" s="101">
        <v>0</v>
      </c>
      <c r="X40" s="101">
        <v>0</v>
      </c>
      <c r="Y40" s="101">
        <v>0</v>
      </c>
      <c r="Z40" s="101">
        <v>0</v>
      </c>
      <c r="AA40" s="101">
        <v>0</v>
      </c>
      <c r="AB40" s="101">
        <v>0</v>
      </c>
      <c r="AC40" s="101">
        <v>0</v>
      </c>
      <c r="AD40" s="101">
        <v>0</v>
      </c>
      <c r="AE40" s="101">
        <v>0</v>
      </c>
      <c r="AF40" s="101">
        <v>0</v>
      </c>
      <c r="AG40" s="101">
        <v>0</v>
      </c>
      <c r="AH40" s="101">
        <v>0</v>
      </c>
      <c r="AJ40" s="103">
        <v>1500</v>
      </c>
      <c r="AK40" s="103">
        <v>20</v>
      </c>
      <c r="AL40" s="103">
        <v>21</v>
      </c>
      <c r="AM40" s="103">
        <v>22</v>
      </c>
      <c r="AN40" s="103">
        <v>23</v>
      </c>
      <c r="AO40" s="103">
        <v>0</v>
      </c>
      <c r="AP40" s="103">
        <v>0</v>
      </c>
      <c r="AQ40" s="103">
        <v>0</v>
      </c>
      <c r="AR40" s="103">
        <v>0</v>
      </c>
      <c r="AS40" s="103">
        <v>0</v>
      </c>
      <c r="AT40" s="103">
        <v>0</v>
      </c>
      <c r="AU40" s="103">
        <v>0</v>
      </c>
      <c r="AV40" s="103">
        <v>0</v>
      </c>
      <c r="AW40" s="103">
        <v>0</v>
      </c>
      <c r="AX40" s="103">
        <v>0</v>
      </c>
      <c r="AY40" s="103">
        <v>0</v>
      </c>
      <c r="AZ40" s="103">
        <v>0</v>
      </c>
      <c r="BA40" s="103">
        <v>0</v>
      </c>
      <c r="BB40" s="103">
        <v>0</v>
      </c>
      <c r="BC40" s="103">
        <v>0</v>
      </c>
      <c r="BD40" s="103">
        <v>24</v>
      </c>
      <c r="BE40" s="101">
        <v>1000</v>
      </c>
      <c r="BF40" s="101">
        <v>291000</v>
      </c>
      <c r="BG40" s="101">
        <v>390000</v>
      </c>
      <c r="BH40" s="101">
        <v>489000</v>
      </c>
      <c r="BI40" s="101">
        <v>667000</v>
      </c>
      <c r="BY40" s="101">
        <v>667000</v>
      </c>
    </row>
    <row r="41" spans="2:77" ht="16.5" customHeight="1">
      <c r="B41" s="102">
        <v>44531</v>
      </c>
      <c r="C41" s="105" t="s">
        <v>38</v>
      </c>
      <c r="D41" s="101" t="s">
        <v>137</v>
      </c>
      <c r="E41" s="101">
        <v>271496</v>
      </c>
      <c r="F41" s="101">
        <v>315033</v>
      </c>
      <c r="G41" s="101">
        <v>-43537</v>
      </c>
      <c r="H41" s="101">
        <v>-957814</v>
      </c>
      <c r="N41" s="101">
        <v>0</v>
      </c>
      <c r="O41" s="101">
        <v>0</v>
      </c>
      <c r="P41" s="101">
        <v>0</v>
      </c>
      <c r="Q41" s="101">
        <v>0</v>
      </c>
      <c r="R41" s="101">
        <v>0</v>
      </c>
      <c r="S41" s="101">
        <v>0</v>
      </c>
      <c r="T41" s="101">
        <v>0</v>
      </c>
      <c r="U41" s="101">
        <v>0</v>
      </c>
      <c r="V41" s="101">
        <v>0</v>
      </c>
      <c r="W41" s="101">
        <v>0</v>
      </c>
      <c r="X41" s="101">
        <v>0</v>
      </c>
      <c r="Y41" s="101">
        <v>0</v>
      </c>
      <c r="Z41" s="101">
        <v>0</v>
      </c>
      <c r="AA41" s="101">
        <v>0</v>
      </c>
      <c r="AB41" s="101">
        <v>0</v>
      </c>
      <c r="AC41" s="101">
        <v>0</v>
      </c>
      <c r="AD41" s="101">
        <v>0</v>
      </c>
      <c r="AE41" s="101">
        <v>0</v>
      </c>
      <c r="AF41" s="101">
        <v>0</v>
      </c>
      <c r="AG41" s="101">
        <v>0</v>
      </c>
      <c r="AH41" s="101">
        <v>0</v>
      </c>
      <c r="AJ41" s="103">
        <v>1500</v>
      </c>
      <c r="AK41" s="103">
        <v>20</v>
      </c>
      <c r="AL41" s="103">
        <v>21</v>
      </c>
      <c r="AM41" s="103">
        <v>22</v>
      </c>
      <c r="AN41" s="103">
        <v>23</v>
      </c>
      <c r="AO41" s="103">
        <v>0</v>
      </c>
      <c r="AP41" s="103">
        <v>0</v>
      </c>
      <c r="AQ41" s="103">
        <v>0</v>
      </c>
      <c r="AR41" s="103">
        <v>0</v>
      </c>
      <c r="AS41" s="103">
        <v>0</v>
      </c>
      <c r="AT41" s="103">
        <v>0</v>
      </c>
      <c r="AU41" s="103">
        <v>0</v>
      </c>
      <c r="AV41" s="103">
        <v>0</v>
      </c>
      <c r="AW41" s="103">
        <v>0</v>
      </c>
      <c r="AX41" s="103">
        <v>0</v>
      </c>
      <c r="AY41" s="103">
        <v>0</v>
      </c>
      <c r="AZ41" s="103">
        <v>0</v>
      </c>
      <c r="BA41" s="103">
        <v>0</v>
      </c>
      <c r="BB41" s="103">
        <v>0</v>
      </c>
      <c r="BC41" s="103">
        <v>0</v>
      </c>
      <c r="BD41" s="103">
        <v>24</v>
      </c>
      <c r="BE41" s="101">
        <v>1000</v>
      </c>
      <c r="BF41" s="101">
        <v>291000</v>
      </c>
      <c r="BG41" s="101">
        <v>390000</v>
      </c>
      <c r="BH41" s="101">
        <v>489000</v>
      </c>
      <c r="BI41" s="101">
        <v>667000</v>
      </c>
      <c r="BY41" s="101">
        <v>667000</v>
      </c>
    </row>
    <row r="42" spans="2:77" ht="16.5" customHeight="1">
      <c r="B42" s="102">
        <v>44531</v>
      </c>
      <c r="C42" s="104" t="s">
        <v>39</v>
      </c>
      <c r="D42" s="101" t="s">
        <v>137</v>
      </c>
      <c r="E42" s="101">
        <v>283257</v>
      </c>
      <c r="F42" s="101">
        <v>333500</v>
      </c>
      <c r="G42" s="101">
        <v>-50243</v>
      </c>
      <c r="H42" s="101">
        <v>-1105346</v>
      </c>
      <c r="N42" s="101">
        <v>0</v>
      </c>
      <c r="O42" s="101">
        <v>0</v>
      </c>
      <c r="P42" s="101">
        <v>0</v>
      </c>
      <c r="Q42" s="101">
        <v>0</v>
      </c>
      <c r="R42" s="101">
        <v>0</v>
      </c>
      <c r="S42" s="101">
        <v>0</v>
      </c>
      <c r="T42" s="101">
        <v>0</v>
      </c>
      <c r="U42" s="101">
        <v>0</v>
      </c>
      <c r="V42" s="101">
        <v>0</v>
      </c>
      <c r="W42" s="101">
        <v>0</v>
      </c>
      <c r="X42" s="101">
        <v>0</v>
      </c>
      <c r="Y42" s="101">
        <v>0</v>
      </c>
      <c r="Z42" s="101">
        <v>0</v>
      </c>
      <c r="AA42" s="101">
        <v>0</v>
      </c>
      <c r="AB42" s="101">
        <v>0</v>
      </c>
      <c r="AC42" s="101">
        <v>0</v>
      </c>
      <c r="AD42" s="101">
        <v>0</v>
      </c>
      <c r="AE42" s="101">
        <v>0</v>
      </c>
      <c r="AF42" s="101">
        <v>0</v>
      </c>
      <c r="AG42" s="101">
        <v>0</v>
      </c>
      <c r="AH42" s="101">
        <v>0</v>
      </c>
      <c r="AJ42" s="103">
        <v>1500</v>
      </c>
      <c r="AK42" s="103">
        <v>20</v>
      </c>
      <c r="AL42" s="103">
        <v>21</v>
      </c>
      <c r="AM42" s="103">
        <v>22</v>
      </c>
      <c r="AN42" s="103">
        <v>23</v>
      </c>
      <c r="AO42" s="103">
        <v>0</v>
      </c>
      <c r="AP42" s="103">
        <v>0</v>
      </c>
      <c r="AQ42" s="103">
        <v>0</v>
      </c>
      <c r="AR42" s="103">
        <v>0</v>
      </c>
      <c r="AS42" s="103">
        <v>0</v>
      </c>
      <c r="AT42" s="103">
        <v>0</v>
      </c>
      <c r="AU42" s="103">
        <v>0</v>
      </c>
      <c r="AV42" s="103">
        <v>0</v>
      </c>
      <c r="AW42" s="103">
        <v>0</v>
      </c>
      <c r="AX42" s="103">
        <v>0</v>
      </c>
      <c r="AY42" s="103">
        <v>0</v>
      </c>
      <c r="AZ42" s="103">
        <v>0</v>
      </c>
      <c r="BA42" s="103">
        <v>0</v>
      </c>
      <c r="BB42" s="103">
        <v>0</v>
      </c>
      <c r="BC42" s="103">
        <v>0</v>
      </c>
      <c r="BD42" s="103">
        <v>24</v>
      </c>
      <c r="BE42" s="101">
        <v>1000</v>
      </c>
      <c r="BF42" s="101">
        <v>291000</v>
      </c>
      <c r="BG42" s="101">
        <v>390000</v>
      </c>
      <c r="BH42" s="101">
        <v>489000</v>
      </c>
      <c r="BI42" s="101">
        <v>667000</v>
      </c>
      <c r="BY42" s="101">
        <v>667000</v>
      </c>
    </row>
    <row r="43" spans="2:77" ht="16.5" customHeight="1">
      <c r="B43" s="102">
        <v>44531</v>
      </c>
      <c r="C43" s="105" t="s">
        <v>40</v>
      </c>
      <c r="D43" s="101" t="s">
        <v>137</v>
      </c>
      <c r="E43" s="101">
        <v>272477</v>
      </c>
      <c r="F43" s="101">
        <v>299823</v>
      </c>
      <c r="G43" s="101">
        <v>-27346</v>
      </c>
      <c r="H43" s="101">
        <v>-601612</v>
      </c>
      <c r="N43" s="101">
        <v>0</v>
      </c>
      <c r="O43" s="101">
        <v>0</v>
      </c>
      <c r="P43" s="101">
        <v>0</v>
      </c>
      <c r="Q43" s="101">
        <v>0</v>
      </c>
      <c r="R43" s="101">
        <v>0</v>
      </c>
      <c r="S43" s="101">
        <v>0</v>
      </c>
      <c r="T43" s="101">
        <v>0</v>
      </c>
      <c r="U43" s="101">
        <v>0</v>
      </c>
      <c r="V43" s="101">
        <v>0</v>
      </c>
      <c r="W43" s="101">
        <v>0</v>
      </c>
      <c r="X43" s="101">
        <v>0</v>
      </c>
      <c r="Y43" s="101">
        <v>0</v>
      </c>
      <c r="Z43" s="101">
        <v>0</v>
      </c>
      <c r="AA43" s="101">
        <v>0</v>
      </c>
      <c r="AB43" s="101">
        <v>0</v>
      </c>
      <c r="AC43" s="101">
        <v>0</v>
      </c>
      <c r="AD43" s="101">
        <v>0</v>
      </c>
      <c r="AE43" s="101">
        <v>0</v>
      </c>
      <c r="AF43" s="101">
        <v>0</v>
      </c>
      <c r="AG43" s="101">
        <v>0</v>
      </c>
      <c r="AH43" s="101">
        <v>0</v>
      </c>
      <c r="AJ43" s="103">
        <v>1500</v>
      </c>
      <c r="AK43" s="103">
        <v>20</v>
      </c>
      <c r="AL43" s="103">
        <v>21</v>
      </c>
      <c r="AM43" s="103">
        <v>22</v>
      </c>
      <c r="AN43" s="103">
        <v>23</v>
      </c>
      <c r="AO43" s="103">
        <v>0</v>
      </c>
      <c r="AP43" s="103">
        <v>0</v>
      </c>
      <c r="AQ43" s="103">
        <v>0</v>
      </c>
      <c r="AR43" s="103">
        <v>0</v>
      </c>
      <c r="AS43" s="103">
        <v>0</v>
      </c>
      <c r="AT43" s="103">
        <v>0</v>
      </c>
      <c r="AU43" s="103">
        <v>0</v>
      </c>
      <c r="AV43" s="103">
        <v>0</v>
      </c>
      <c r="AW43" s="103">
        <v>0</v>
      </c>
      <c r="AX43" s="103">
        <v>0</v>
      </c>
      <c r="AY43" s="103">
        <v>0</v>
      </c>
      <c r="AZ43" s="103">
        <v>0</v>
      </c>
      <c r="BA43" s="103">
        <v>0</v>
      </c>
      <c r="BB43" s="103">
        <v>0</v>
      </c>
      <c r="BC43" s="103">
        <v>0</v>
      </c>
      <c r="BD43" s="103">
        <v>24</v>
      </c>
      <c r="BE43" s="101">
        <v>1000</v>
      </c>
      <c r="BF43" s="101">
        <v>291000</v>
      </c>
      <c r="BG43" s="101">
        <v>390000</v>
      </c>
      <c r="BH43" s="101">
        <v>489000</v>
      </c>
      <c r="BI43" s="101">
        <v>667000</v>
      </c>
      <c r="BY43" s="101">
        <v>667000</v>
      </c>
    </row>
    <row r="44" spans="2:77" ht="16.5" customHeight="1">
      <c r="B44" s="102">
        <v>44531</v>
      </c>
      <c r="C44" s="104" t="s">
        <v>41</v>
      </c>
      <c r="D44" s="101" t="s">
        <v>137</v>
      </c>
      <c r="E44" s="101">
        <v>277377</v>
      </c>
      <c r="F44" s="101">
        <v>201000</v>
      </c>
      <c r="G44" s="101">
        <v>76377</v>
      </c>
      <c r="H44" s="101">
        <v>1713171</v>
      </c>
      <c r="N44" s="101">
        <v>0</v>
      </c>
      <c r="O44" s="101">
        <v>0</v>
      </c>
      <c r="P44" s="101">
        <v>0</v>
      </c>
      <c r="Q44" s="101">
        <v>43500</v>
      </c>
      <c r="R44" s="101">
        <v>32877</v>
      </c>
      <c r="S44" s="101">
        <v>0</v>
      </c>
      <c r="T44" s="101">
        <v>0</v>
      </c>
      <c r="U44" s="101">
        <v>0</v>
      </c>
      <c r="V44" s="101">
        <v>0</v>
      </c>
      <c r="W44" s="101">
        <v>0</v>
      </c>
      <c r="X44" s="101">
        <v>0</v>
      </c>
      <c r="Y44" s="101">
        <v>0</v>
      </c>
      <c r="Z44" s="101">
        <v>0</v>
      </c>
      <c r="AA44" s="101">
        <v>0</v>
      </c>
      <c r="AB44" s="101">
        <v>0</v>
      </c>
      <c r="AC44" s="101">
        <v>0</v>
      </c>
      <c r="AD44" s="101">
        <v>0</v>
      </c>
      <c r="AE44" s="101">
        <v>0</v>
      </c>
      <c r="AF44" s="101">
        <v>0</v>
      </c>
      <c r="AG44" s="101">
        <v>0</v>
      </c>
      <c r="AH44" s="101">
        <v>0</v>
      </c>
      <c r="AJ44" s="103">
        <v>1500</v>
      </c>
      <c r="AK44" s="103">
        <v>20</v>
      </c>
      <c r="AL44" s="103">
        <v>21</v>
      </c>
      <c r="AM44" s="103">
        <v>22</v>
      </c>
      <c r="AN44" s="103">
        <v>23</v>
      </c>
      <c r="AO44" s="103">
        <v>0</v>
      </c>
      <c r="AP44" s="103">
        <v>0</v>
      </c>
      <c r="AQ44" s="103">
        <v>0</v>
      </c>
      <c r="AR44" s="103">
        <v>0</v>
      </c>
      <c r="AS44" s="103">
        <v>0</v>
      </c>
      <c r="AT44" s="103">
        <v>0</v>
      </c>
      <c r="AU44" s="103">
        <v>0</v>
      </c>
      <c r="AV44" s="103">
        <v>0</v>
      </c>
      <c r="AW44" s="103">
        <v>0</v>
      </c>
      <c r="AX44" s="103">
        <v>0</v>
      </c>
      <c r="AY44" s="103">
        <v>0</v>
      </c>
      <c r="AZ44" s="103">
        <v>0</v>
      </c>
      <c r="BA44" s="103">
        <v>0</v>
      </c>
      <c r="BB44" s="103">
        <v>0</v>
      </c>
      <c r="BC44" s="103">
        <v>0</v>
      </c>
      <c r="BD44" s="103">
        <v>24</v>
      </c>
      <c r="BE44" s="101">
        <v>1000</v>
      </c>
      <c r="BF44" s="101">
        <v>291000</v>
      </c>
      <c r="BG44" s="101">
        <v>390000</v>
      </c>
      <c r="BH44" s="101">
        <v>489000</v>
      </c>
      <c r="BI44" s="101">
        <v>667000</v>
      </c>
      <c r="BY44" s="101">
        <v>667000</v>
      </c>
    </row>
    <row r="45" spans="2:77" ht="16.5" customHeight="1">
      <c r="B45" s="102">
        <v>44531</v>
      </c>
      <c r="C45" s="105" t="s">
        <v>42</v>
      </c>
      <c r="D45" s="101" t="s">
        <v>137</v>
      </c>
      <c r="E45" s="101">
        <v>227150</v>
      </c>
      <c r="F45" s="101">
        <v>100500</v>
      </c>
      <c r="G45" s="101">
        <v>126650</v>
      </c>
      <c r="H45" s="101">
        <v>2646800</v>
      </c>
      <c r="N45" s="101">
        <v>0</v>
      </c>
      <c r="O45" s="101">
        <v>45000</v>
      </c>
      <c r="P45" s="101">
        <v>49500</v>
      </c>
      <c r="Q45" s="101">
        <v>32150</v>
      </c>
      <c r="R45" s="101">
        <v>0</v>
      </c>
      <c r="S45" s="101">
        <v>0</v>
      </c>
      <c r="T45" s="101">
        <v>0</v>
      </c>
      <c r="U45" s="101">
        <v>0</v>
      </c>
      <c r="V45" s="101">
        <v>0</v>
      </c>
      <c r="W45" s="101">
        <v>0</v>
      </c>
      <c r="X45" s="101">
        <v>0</v>
      </c>
      <c r="Y45" s="101">
        <v>0</v>
      </c>
      <c r="Z45" s="101">
        <v>0</v>
      </c>
      <c r="AA45" s="101">
        <v>0</v>
      </c>
      <c r="AB45" s="101">
        <v>0</v>
      </c>
      <c r="AC45" s="101">
        <v>0</v>
      </c>
      <c r="AD45" s="101">
        <v>0</v>
      </c>
      <c r="AE45" s="101">
        <v>0</v>
      </c>
      <c r="AF45" s="101">
        <v>0</v>
      </c>
      <c r="AG45" s="101">
        <v>0</v>
      </c>
      <c r="AH45" s="101">
        <v>0</v>
      </c>
      <c r="AJ45" s="103">
        <v>1500</v>
      </c>
      <c r="AK45" s="103">
        <v>20</v>
      </c>
      <c r="AL45" s="103">
        <v>21</v>
      </c>
      <c r="AM45" s="103">
        <v>22</v>
      </c>
      <c r="AN45" s="103">
        <v>23</v>
      </c>
      <c r="AO45" s="103">
        <v>0</v>
      </c>
      <c r="AP45" s="103">
        <v>0</v>
      </c>
      <c r="AQ45" s="103">
        <v>0</v>
      </c>
      <c r="AR45" s="103">
        <v>0</v>
      </c>
      <c r="AS45" s="103">
        <v>0</v>
      </c>
      <c r="AT45" s="103">
        <v>0</v>
      </c>
      <c r="AU45" s="103">
        <v>0</v>
      </c>
      <c r="AV45" s="103">
        <v>0</v>
      </c>
      <c r="AW45" s="103">
        <v>0</v>
      </c>
      <c r="AX45" s="103">
        <v>0</v>
      </c>
      <c r="AY45" s="103">
        <v>0</v>
      </c>
      <c r="AZ45" s="103">
        <v>0</v>
      </c>
      <c r="BA45" s="103">
        <v>0</v>
      </c>
      <c r="BB45" s="103">
        <v>0</v>
      </c>
      <c r="BC45" s="103">
        <v>0</v>
      </c>
      <c r="BD45" s="103">
        <v>24</v>
      </c>
      <c r="BE45" s="101">
        <v>1000</v>
      </c>
      <c r="BF45" s="101">
        <v>291000</v>
      </c>
      <c r="BG45" s="101">
        <v>390000</v>
      </c>
      <c r="BH45" s="101">
        <v>489000</v>
      </c>
      <c r="BI45" s="101">
        <v>667000</v>
      </c>
      <c r="BY45" s="101">
        <v>667000</v>
      </c>
    </row>
    <row r="46" spans="2:77" ht="16.5" customHeight="1">
      <c r="B46" s="102">
        <v>44531</v>
      </c>
      <c r="C46" s="104" t="s">
        <v>43</v>
      </c>
      <c r="D46" s="101" t="s">
        <v>137</v>
      </c>
      <c r="E46" s="101">
        <v>158605</v>
      </c>
      <c r="F46" s="101">
        <v>0</v>
      </c>
      <c r="G46" s="101">
        <v>158605</v>
      </c>
      <c r="H46" s="101">
        <v>3925205</v>
      </c>
      <c r="N46" s="101">
        <v>500</v>
      </c>
      <c r="O46" s="101">
        <v>145000</v>
      </c>
      <c r="P46" s="101">
        <v>13105</v>
      </c>
      <c r="Q46" s="101">
        <v>0</v>
      </c>
      <c r="R46" s="101">
        <v>0</v>
      </c>
      <c r="S46" s="101">
        <v>0</v>
      </c>
      <c r="T46" s="101">
        <v>0</v>
      </c>
      <c r="U46" s="101">
        <v>0</v>
      </c>
      <c r="V46" s="101">
        <v>0</v>
      </c>
      <c r="W46" s="101">
        <v>0</v>
      </c>
      <c r="X46" s="101">
        <v>0</v>
      </c>
      <c r="Y46" s="101">
        <v>0</v>
      </c>
      <c r="Z46" s="101">
        <v>0</v>
      </c>
      <c r="AA46" s="101">
        <v>0</v>
      </c>
      <c r="AB46" s="101">
        <v>0</v>
      </c>
      <c r="AC46" s="101">
        <v>0</v>
      </c>
      <c r="AD46" s="101">
        <v>0</v>
      </c>
      <c r="AE46" s="101">
        <v>0</v>
      </c>
      <c r="AF46" s="101">
        <v>0</v>
      </c>
      <c r="AG46" s="101">
        <v>0</v>
      </c>
      <c r="AH46" s="101">
        <v>0</v>
      </c>
      <c r="AJ46" s="103">
        <v>1500</v>
      </c>
      <c r="AK46" s="103">
        <v>20</v>
      </c>
      <c r="AL46" s="103">
        <v>21</v>
      </c>
      <c r="AM46" s="103">
        <v>22</v>
      </c>
      <c r="AN46" s="103">
        <v>23</v>
      </c>
      <c r="AO46" s="103">
        <v>0</v>
      </c>
      <c r="AP46" s="103">
        <v>0</v>
      </c>
      <c r="AQ46" s="103">
        <v>0</v>
      </c>
      <c r="AR46" s="103">
        <v>0</v>
      </c>
      <c r="AS46" s="103">
        <v>0</v>
      </c>
      <c r="AT46" s="103">
        <v>0</v>
      </c>
      <c r="AU46" s="103">
        <v>0</v>
      </c>
      <c r="AV46" s="103">
        <v>0</v>
      </c>
      <c r="AW46" s="103">
        <v>0</v>
      </c>
      <c r="AX46" s="103">
        <v>0</v>
      </c>
      <c r="AY46" s="103">
        <v>0</v>
      </c>
      <c r="AZ46" s="103">
        <v>0</v>
      </c>
      <c r="BA46" s="103">
        <v>0</v>
      </c>
      <c r="BB46" s="103">
        <v>0</v>
      </c>
      <c r="BC46" s="103">
        <v>0</v>
      </c>
      <c r="BD46" s="103">
        <v>24</v>
      </c>
      <c r="BE46" s="101">
        <v>1000</v>
      </c>
      <c r="BF46" s="101">
        <v>291000</v>
      </c>
      <c r="BG46" s="101">
        <v>390000</v>
      </c>
      <c r="BH46" s="101">
        <v>489000</v>
      </c>
      <c r="BI46" s="101">
        <v>667000</v>
      </c>
      <c r="BY46" s="101">
        <v>667000</v>
      </c>
    </row>
    <row r="47" spans="2:77" ht="16.5" customHeight="1">
      <c r="B47" s="102">
        <v>44531</v>
      </c>
      <c r="C47" s="105" t="s">
        <v>44</v>
      </c>
      <c r="D47" s="101" t="s">
        <v>137</v>
      </c>
      <c r="E47" s="101">
        <v>144982</v>
      </c>
      <c r="F47" s="101">
        <v>0</v>
      </c>
      <c r="G47" s="101">
        <v>144982</v>
      </c>
      <c r="H47" s="101">
        <v>3639640</v>
      </c>
      <c r="N47" s="101">
        <v>500</v>
      </c>
      <c r="O47" s="101">
        <v>144482</v>
      </c>
      <c r="P47" s="101">
        <v>0</v>
      </c>
      <c r="Q47" s="101">
        <v>0</v>
      </c>
      <c r="R47" s="101">
        <v>0</v>
      </c>
      <c r="S47" s="101">
        <v>0</v>
      </c>
      <c r="T47" s="101">
        <v>0</v>
      </c>
      <c r="U47" s="101">
        <v>0</v>
      </c>
      <c r="V47" s="101">
        <v>0</v>
      </c>
      <c r="W47" s="101">
        <v>0</v>
      </c>
      <c r="X47" s="101">
        <v>0</v>
      </c>
      <c r="Y47" s="101">
        <v>0</v>
      </c>
      <c r="Z47" s="101">
        <v>0</v>
      </c>
      <c r="AA47" s="101">
        <v>0</v>
      </c>
      <c r="AB47" s="101">
        <v>0</v>
      </c>
      <c r="AC47" s="101">
        <v>0</v>
      </c>
      <c r="AD47" s="101">
        <v>0</v>
      </c>
      <c r="AE47" s="101">
        <v>0</v>
      </c>
      <c r="AF47" s="101">
        <v>0</v>
      </c>
      <c r="AG47" s="101">
        <v>0</v>
      </c>
      <c r="AH47" s="101">
        <v>0</v>
      </c>
      <c r="AJ47" s="103">
        <v>1500</v>
      </c>
      <c r="AK47" s="103">
        <v>20</v>
      </c>
      <c r="AL47" s="103">
        <v>21</v>
      </c>
      <c r="AM47" s="103">
        <v>22</v>
      </c>
      <c r="AN47" s="103">
        <v>23</v>
      </c>
      <c r="AO47" s="103">
        <v>0</v>
      </c>
      <c r="AP47" s="103">
        <v>0</v>
      </c>
      <c r="AQ47" s="103">
        <v>0</v>
      </c>
      <c r="AR47" s="103">
        <v>0</v>
      </c>
      <c r="AS47" s="103">
        <v>0</v>
      </c>
      <c r="AT47" s="103">
        <v>0</v>
      </c>
      <c r="AU47" s="103">
        <v>0</v>
      </c>
      <c r="AV47" s="103">
        <v>0</v>
      </c>
      <c r="AW47" s="103">
        <v>0</v>
      </c>
      <c r="AX47" s="103">
        <v>0</v>
      </c>
      <c r="AY47" s="103">
        <v>0</v>
      </c>
      <c r="AZ47" s="103">
        <v>0</v>
      </c>
      <c r="BA47" s="103">
        <v>0</v>
      </c>
      <c r="BB47" s="103">
        <v>0</v>
      </c>
      <c r="BC47" s="103">
        <v>0</v>
      </c>
      <c r="BD47" s="103">
        <v>24</v>
      </c>
      <c r="BE47" s="101">
        <v>1000</v>
      </c>
      <c r="BF47" s="101">
        <v>291000</v>
      </c>
      <c r="BG47" s="101">
        <v>390000</v>
      </c>
      <c r="BH47" s="101">
        <v>489000</v>
      </c>
      <c r="BI47" s="101">
        <v>667000</v>
      </c>
      <c r="BY47" s="101">
        <v>667000</v>
      </c>
    </row>
    <row r="48" spans="2:77" ht="16.5" customHeight="1">
      <c r="B48" s="102">
        <v>44531</v>
      </c>
      <c r="C48" s="104" t="s">
        <v>45</v>
      </c>
      <c r="D48" s="101" t="s">
        <v>137</v>
      </c>
      <c r="E48" s="101">
        <v>99249</v>
      </c>
      <c r="F48" s="101">
        <v>0</v>
      </c>
      <c r="G48" s="101">
        <v>99249</v>
      </c>
      <c r="H48" s="101">
        <v>2724980</v>
      </c>
      <c r="N48" s="101">
        <v>500</v>
      </c>
      <c r="O48" s="101">
        <v>98749</v>
      </c>
      <c r="P48" s="101">
        <v>0</v>
      </c>
      <c r="Q48" s="101">
        <v>0</v>
      </c>
      <c r="R48" s="101">
        <v>0</v>
      </c>
      <c r="S48" s="101">
        <v>0</v>
      </c>
      <c r="T48" s="101">
        <v>0</v>
      </c>
      <c r="U48" s="101">
        <v>0</v>
      </c>
      <c r="V48" s="101">
        <v>0</v>
      </c>
      <c r="W48" s="101">
        <v>0</v>
      </c>
      <c r="X48" s="101">
        <v>0</v>
      </c>
      <c r="Y48" s="101">
        <v>0</v>
      </c>
      <c r="Z48" s="101">
        <v>0</v>
      </c>
      <c r="AA48" s="101">
        <v>0</v>
      </c>
      <c r="AB48" s="101">
        <v>0</v>
      </c>
      <c r="AC48" s="101">
        <v>0</v>
      </c>
      <c r="AD48" s="101">
        <v>0</v>
      </c>
      <c r="AE48" s="101">
        <v>0</v>
      </c>
      <c r="AF48" s="101">
        <v>0</v>
      </c>
      <c r="AG48" s="101">
        <v>0</v>
      </c>
      <c r="AH48" s="101">
        <v>0</v>
      </c>
      <c r="AJ48" s="103">
        <v>1500</v>
      </c>
      <c r="AK48" s="103">
        <v>20</v>
      </c>
      <c r="AL48" s="103">
        <v>21</v>
      </c>
      <c r="AM48" s="103">
        <v>22</v>
      </c>
      <c r="AN48" s="103">
        <v>23</v>
      </c>
      <c r="AO48" s="103">
        <v>0</v>
      </c>
      <c r="AP48" s="103">
        <v>0</v>
      </c>
      <c r="AQ48" s="103">
        <v>0</v>
      </c>
      <c r="AR48" s="103">
        <v>0</v>
      </c>
      <c r="AS48" s="103">
        <v>0</v>
      </c>
      <c r="AT48" s="103">
        <v>0</v>
      </c>
      <c r="AU48" s="103">
        <v>0</v>
      </c>
      <c r="AV48" s="103">
        <v>0</v>
      </c>
      <c r="AW48" s="103">
        <v>0</v>
      </c>
      <c r="AX48" s="103">
        <v>0</v>
      </c>
      <c r="AY48" s="103">
        <v>0</v>
      </c>
      <c r="AZ48" s="103">
        <v>0</v>
      </c>
      <c r="BA48" s="103">
        <v>0</v>
      </c>
      <c r="BB48" s="103">
        <v>0</v>
      </c>
      <c r="BC48" s="103">
        <v>0</v>
      </c>
      <c r="BD48" s="103">
        <v>24</v>
      </c>
      <c r="BE48" s="101">
        <v>1000</v>
      </c>
      <c r="BF48" s="101">
        <v>291000</v>
      </c>
      <c r="BG48" s="101">
        <v>390000</v>
      </c>
      <c r="BH48" s="101">
        <v>489000</v>
      </c>
      <c r="BI48" s="101">
        <v>667000</v>
      </c>
      <c r="BY48" s="101">
        <v>667000</v>
      </c>
    </row>
    <row r="49" spans="2:77" ht="16.5" customHeight="1">
      <c r="B49" s="102">
        <v>44531</v>
      </c>
      <c r="C49" s="105" t="s">
        <v>46</v>
      </c>
      <c r="D49" s="101" t="s">
        <v>137</v>
      </c>
      <c r="E49" s="101">
        <v>83859</v>
      </c>
      <c r="F49" s="101">
        <v>0</v>
      </c>
      <c r="G49" s="101">
        <v>83859</v>
      </c>
      <c r="H49" s="101">
        <v>2417180</v>
      </c>
      <c r="N49" s="101">
        <v>500</v>
      </c>
      <c r="O49" s="101">
        <v>83359</v>
      </c>
      <c r="P49" s="101">
        <v>0</v>
      </c>
      <c r="Q49" s="101">
        <v>0</v>
      </c>
      <c r="R49" s="101">
        <v>0</v>
      </c>
      <c r="S49" s="101">
        <v>0</v>
      </c>
      <c r="T49" s="101">
        <v>0</v>
      </c>
      <c r="U49" s="101">
        <v>0</v>
      </c>
      <c r="V49" s="101">
        <v>0</v>
      </c>
      <c r="W49" s="101">
        <v>0</v>
      </c>
      <c r="X49" s="101">
        <v>0</v>
      </c>
      <c r="Y49" s="101">
        <v>0</v>
      </c>
      <c r="Z49" s="101">
        <v>0</v>
      </c>
      <c r="AA49" s="101">
        <v>0</v>
      </c>
      <c r="AB49" s="101">
        <v>0</v>
      </c>
      <c r="AC49" s="101">
        <v>0</v>
      </c>
      <c r="AD49" s="101">
        <v>0</v>
      </c>
      <c r="AE49" s="101">
        <v>0</v>
      </c>
      <c r="AF49" s="101">
        <v>0</v>
      </c>
      <c r="AG49" s="101">
        <v>0</v>
      </c>
      <c r="AH49" s="101">
        <v>0</v>
      </c>
      <c r="AJ49" s="103">
        <v>1500</v>
      </c>
      <c r="AK49" s="103">
        <v>20</v>
      </c>
      <c r="AL49" s="103">
        <v>21</v>
      </c>
      <c r="AM49" s="103">
        <v>22</v>
      </c>
      <c r="AN49" s="103">
        <v>23</v>
      </c>
      <c r="AO49" s="103">
        <v>0</v>
      </c>
      <c r="AP49" s="103">
        <v>0</v>
      </c>
      <c r="AQ49" s="103">
        <v>0</v>
      </c>
      <c r="AR49" s="103">
        <v>0</v>
      </c>
      <c r="AS49" s="103">
        <v>0</v>
      </c>
      <c r="AT49" s="103">
        <v>0</v>
      </c>
      <c r="AU49" s="103">
        <v>0</v>
      </c>
      <c r="AV49" s="103">
        <v>0</v>
      </c>
      <c r="AW49" s="103">
        <v>0</v>
      </c>
      <c r="AX49" s="103">
        <v>0</v>
      </c>
      <c r="AY49" s="103">
        <v>0</v>
      </c>
      <c r="AZ49" s="103">
        <v>0</v>
      </c>
      <c r="BA49" s="103">
        <v>0</v>
      </c>
      <c r="BB49" s="103">
        <v>0</v>
      </c>
      <c r="BC49" s="103">
        <v>0</v>
      </c>
      <c r="BD49" s="103">
        <v>24</v>
      </c>
      <c r="BE49" s="101">
        <v>1000</v>
      </c>
      <c r="BF49" s="101">
        <v>291000</v>
      </c>
      <c r="BG49" s="101">
        <v>390000</v>
      </c>
      <c r="BH49" s="101">
        <v>489000</v>
      </c>
      <c r="BI49" s="101">
        <v>667000</v>
      </c>
      <c r="BY49" s="101">
        <v>667000</v>
      </c>
    </row>
    <row r="50" spans="2:77" ht="16.5" customHeight="1">
      <c r="B50" s="102">
        <v>44531</v>
      </c>
      <c r="C50" s="104" t="s">
        <v>47</v>
      </c>
      <c r="D50" s="101" t="s">
        <v>137</v>
      </c>
      <c r="E50" s="101">
        <v>65545</v>
      </c>
      <c r="F50" s="101">
        <v>0</v>
      </c>
      <c r="G50" s="101">
        <v>65545</v>
      </c>
      <c r="H50" s="101">
        <v>2050900</v>
      </c>
      <c r="N50" s="101">
        <v>500</v>
      </c>
      <c r="O50" s="101">
        <v>65045</v>
      </c>
      <c r="P50" s="101">
        <v>0</v>
      </c>
      <c r="Q50" s="101">
        <v>0</v>
      </c>
      <c r="R50" s="101">
        <v>0</v>
      </c>
      <c r="S50" s="101">
        <v>0</v>
      </c>
      <c r="T50" s="101">
        <v>0</v>
      </c>
      <c r="U50" s="101">
        <v>0</v>
      </c>
      <c r="V50" s="101">
        <v>0</v>
      </c>
      <c r="W50" s="101">
        <v>0</v>
      </c>
      <c r="X50" s="101">
        <v>0</v>
      </c>
      <c r="Y50" s="101">
        <v>0</v>
      </c>
      <c r="Z50" s="101">
        <v>0</v>
      </c>
      <c r="AA50" s="101">
        <v>0</v>
      </c>
      <c r="AB50" s="101">
        <v>0</v>
      </c>
      <c r="AC50" s="101">
        <v>0</v>
      </c>
      <c r="AD50" s="101">
        <v>0</v>
      </c>
      <c r="AE50" s="101">
        <v>0</v>
      </c>
      <c r="AF50" s="101">
        <v>0</v>
      </c>
      <c r="AG50" s="101">
        <v>0</v>
      </c>
      <c r="AH50" s="101">
        <v>0</v>
      </c>
      <c r="AJ50" s="103">
        <v>1500</v>
      </c>
      <c r="AK50" s="103">
        <v>20</v>
      </c>
      <c r="AL50" s="103">
        <v>21</v>
      </c>
      <c r="AM50" s="103">
        <v>22</v>
      </c>
      <c r="AN50" s="103">
        <v>23</v>
      </c>
      <c r="AO50" s="103">
        <v>0</v>
      </c>
      <c r="AP50" s="103">
        <v>0</v>
      </c>
      <c r="AQ50" s="103">
        <v>0</v>
      </c>
      <c r="AR50" s="103">
        <v>0</v>
      </c>
      <c r="AS50" s="103">
        <v>0</v>
      </c>
      <c r="AT50" s="103">
        <v>0</v>
      </c>
      <c r="AU50" s="103">
        <v>0</v>
      </c>
      <c r="AV50" s="103">
        <v>0</v>
      </c>
      <c r="AW50" s="103">
        <v>0</v>
      </c>
      <c r="AX50" s="103">
        <v>0</v>
      </c>
      <c r="AY50" s="103">
        <v>0</v>
      </c>
      <c r="AZ50" s="103">
        <v>0</v>
      </c>
      <c r="BA50" s="103">
        <v>0</v>
      </c>
      <c r="BB50" s="103">
        <v>0</v>
      </c>
      <c r="BC50" s="103">
        <v>0</v>
      </c>
      <c r="BD50" s="103">
        <v>24</v>
      </c>
      <c r="BE50" s="101">
        <v>1000</v>
      </c>
      <c r="BF50" s="101">
        <v>291000</v>
      </c>
      <c r="BG50" s="101">
        <v>390000</v>
      </c>
      <c r="BH50" s="101">
        <v>489000</v>
      </c>
      <c r="BI50" s="101">
        <v>667000</v>
      </c>
      <c r="BY50" s="101">
        <v>667000</v>
      </c>
    </row>
    <row r="51" spans="2:77" ht="16.5" customHeight="1">
      <c r="B51" s="102">
        <v>44531</v>
      </c>
      <c r="C51" s="105" t="s">
        <v>48</v>
      </c>
      <c r="D51" s="101" t="s">
        <v>137</v>
      </c>
      <c r="E51" s="101">
        <v>65545</v>
      </c>
      <c r="F51" s="101">
        <v>0</v>
      </c>
      <c r="G51" s="101">
        <v>65545</v>
      </c>
      <c r="H51" s="101">
        <v>2050900</v>
      </c>
      <c r="N51" s="101">
        <v>500</v>
      </c>
      <c r="O51" s="101">
        <v>65045</v>
      </c>
      <c r="P51" s="101">
        <v>0</v>
      </c>
      <c r="Q51" s="101">
        <v>0</v>
      </c>
      <c r="R51" s="101">
        <v>0</v>
      </c>
      <c r="S51" s="101">
        <v>0</v>
      </c>
      <c r="T51" s="101">
        <v>0</v>
      </c>
      <c r="U51" s="101">
        <v>0</v>
      </c>
      <c r="V51" s="101">
        <v>0</v>
      </c>
      <c r="W51" s="101">
        <v>0</v>
      </c>
      <c r="X51" s="101">
        <v>0</v>
      </c>
      <c r="Y51" s="101">
        <v>0</v>
      </c>
      <c r="Z51" s="101">
        <v>0</v>
      </c>
      <c r="AA51" s="101">
        <v>0</v>
      </c>
      <c r="AB51" s="101">
        <v>0</v>
      </c>
      <c r="AC51" s="101">
        <v>0</v>
      </c>
      <c r="AD51" s="101">
        <v>0</v>
      </c>
      <c r="AE51" s="101">
        <v>0</v>
      </c>
      <c r="AF51" s="101">
        <v>0</v>
      </c>
      <c r="AG51" s="101">
        <v>0</v>
      </c>
      <c r="AH51" s="101">
        <v>0</v>
      </c>
      <c r="AJ51" s="103">
        <v>1500</v>
      </c>
      <c r="AK51" s="103">
        <v>20</v>
      </c>
      <c r="AL51" s="103">
        <v>21</v>
      </c>
      <c r="AM51" s="103">
        <v>22</v>
      </c>
      <c r="AN51" s="103">
        <v>23</v>
      </c>
      <c r="AO51" s="103">
        <v>0</v>
      </c>
      <c r="AP51" s="103">
        <v>0</v>
      </c>
      <c r="AQ51" s="103">
        <v>0</v>
      </c>
      <c r="AR51" s="103">
        <v>0</v>
      </c>
      <c r="AS51" s="103">
        <v>0</v>
      </c>
      <c r="AT51" s="103">
        <v>0</v>
      </c>
      <c r="AU51" s="103">
        <v>0</v>
      </c>
      <c r="AV51" s="103">
        <v>0</v>
      </c>
      <c r="AW51" s="103">
        <v>0</v>
      </c>
      <c r="AX51" s="103">
        <v>0</v>
      </c>
      <c r="AY51" s="103">
        <v>0</v>
      </c>
      <c r="AZ51" s="103">
        <v>0</v>
      </c>
      <c r="BA51" s="103">
        <v>0</v>
      </c>
      <c r="BB51" s="103">
        <v>0</v>
      </c>
      <c r="BC51" s="103">
        <v>0</v>
      </c>
      <c r="BD51" s="103">
        <v>24</v>
      </c>
      <c r="BE51" s="101">
        <v>1000</v>
      </c>
      <c r="BF51" s="101">
        <v>291000</v>
      </c>
      <c r="BG51" s="101">
        <v>390000</v>
      </c>
      <c r="BH51" s="101">
        <v>489000</v>
      </c>
      <c r="BI51" s="101">
        <v>667000</v>
      </c>
      <c r="BY51" s="101">
        <v>667000</v>
      </c>
    </row>
    <row r="52" spans="2:77" ht="16.5" customHeight="1">
      <c r="B52" s="102">
        <v>44531</v>
      </c>
      <c r="C52" s="104" t="s">
        <v>49</v>
      </c>
      <c r="D52" s="101" t="s">
        <v>137</v>
      </c>
      <c r="E52" s="101">
        <v>65545</v>
      </c>
      <c r="F52" s="101">
        <v>0</v>
      </c>
      <c r="G52" s="101">
        <v>65545</v>
      </c>
      <c r="H52" s="101">
        <v>2050900</v>
      </c>
      <c r="N52" s="101">
        <v>500</v>
      </c>
      <c r="O52" s="101">
        <v>65045</v>
      </c>
      <c r="P52" s="101">
        <v>0</v>
      </c>
      <c r="Q52" s="101">
        <v>0</v>
      </c>
      <c r="R52" s="101">
        <v>0</v>
      </c>
      <c r="S52" s="101">
        <v>0</v>
      </c>
      <c r="T52" s="101">
        <v>0</v>
      </c>
      <c r="U52" s="101">
        <v>0</v>
      </c>
      <c r="V52" s="101">
        <v>0</v>
      </c>
      <c r="W52" s="101">
        <v>0</v>
      </c>
      <c r="X52" s="101">
        <v>0</v>
      </c>
      <c r="Y52" s="101">
        <v>0</v>
      </c>
      <c r="Z52" s="101">
        <v>0</v>
      </c>
      <c r="AA52" s="101">
        <v>0</v>
      </c>
      <c r="AB52" s="101">
        <v>0</v>
      </c>
      <c r="AC52" s="101">
        <v>0</v>
      </c>
      <c r="AD52" s="101">
        <v>0</v>
      </c>
      <c r="AE52" s="101">
        <v>0</v>
      </c>
      <c r="AF52" s="101">
        <v>0</v>
      </c>
      <c r="AG52" s="101">
        <v>0</v>
      </c>
      <c r="AH52" s="101">
        <v>0</v>
      </c>
      <c r="AJ52" s="103">
        <v>1500</v>
      </c>
      <c r="AK52" s="103">
        <v>20</v>
      </c>
      <c r="AL52" s="103">
        <v>21</v>
      </c>
      <c r="AM52" s="103">
        <v>22</v>
      </c>
      <c r="AN52" s="103">
        <v>23</v>
      </c>
      <c r="AO52" s="103">
        <v>0</v>
      </c>
      <c r="AP52" s="103">
        <v>0</v>
      </c>
      <c r="AQ52" s="103">
        <v>0</v>
      </c>
      <c r="AR52" s="103">
        <v>0</v>
      </c>
      <c r="AS52" s="103">
        <v>0</v>
      </c>
      <c r="AT52" s="103">
        <v>0</v>
      </c>
      <c r="AU52" s="103">
        <v>0</v>
      </c>
      <c r="AV52" s="103">
        <v>0</v>
      </c>
      <c r="AW52" s="103">
        <v>0</v>
      </c>
      <c r="AX52" s="103">
        <v>0</v>
      </c>
      <c r="AY52" s="103">
        <v>0</v>
      </c>
      <c r="AZ52" s="103">
        <v>0</v>
      </c>
      <c r="BA52" s="103">
        <v>0</v>
      </c>
      <c r="BB52" s="103">
        <v>0</v>
      </c>
      <c r="BC52" s="103">
        <v>0</v>
      </c>
      <c r="BD52" s="103">
        <v>24</v>
      </c>
      <c r="BE52" s="101">
        <v>1000</v>
      </c>
      <c r="BF52" s="101">
        <v>291000</v>
      </c>
      <c r="BG52" s="101">
        <v>390000</v>
      </c>
      <c r="BH52" s="101">
        <v>489000</v>
      </c>
      <c r="BI52" s="101">
        <v>667000</v>
      </c>
      <c r="BY52" s="101">
        <v>667000</v>
      </c>
    </row>
    <row r="53" spans="2:77" ht="16.5" customHeight="1">
      <c r="B53" s="102">
        <v>44531</v>
      </c>
      <c r="C53" s="105" t="s">
        <v>50</v>
      </c>
      <c r="D53" s="101" t="s">
        <v>137</v>
      </c>
      <c r="E53" s="101">
        <v>66509</v>
      </c>
      <c r="F53" s="101">
        <v>0</v>
      </c>
      <c r="G53" s="101">
        <v>66509</v>
      </c>
      <c r="H53" s="101">
        <v>2070180</v>
      </c>
      <c r="N53" s="101">
        <v>500</v>
      </c>
      <c r="O53" s="101">
        <v>66009</v>
      </c>
      <c r="P53" s="101">
        <v>0</v>
      </c>
      <c r="Q53" s="101">
        <v>0</v>
      </c>
      <c r="R53" s="101">
        <v>0</v>
      </c>
      <c r="S53" s="101">
        <v>0</v>
      </c>
      <c r="T53" s="101">
        <v>0</v>
      </c>
      <c r="U53" s="101">
        <v>0</v>
      </c>
      <c r="V53" s="101">
        <v>0</v>
      </c>
      <c r="W53" s="101">
        <v>0</v>
      </c>
      <c r="X53" s="101">
        <v>0</v>
      </c>
      <c r="Y53" s="101">
        <v>0</v>
      </c>
      <c r="Z53" s="101">
        <v>0</v>
      </c>
      <c r="AA53" s="101">
        <v>0</v>
      </c>
      <c r="AB53" s="101">
        <v>0</v>
      </c>
      <c r="AC53" s="101">
        <v>0</v>
      </c>
      <c r="AD53" s="101">
        <v>0</v>
      </c>
      <c r="AE53" s="101">
        <v>0</v>
      </c>
      <c r="AF53" s="101">
        <v>0</v>
      </c>
      <c r="AG53" s="101">
        <v>0</v>
      </c>
      <c r="AH53" s="101">
        <v>0</v>
      </c>
      <c r="AJ53" s="103">
        <v>1500</v>
      </c>
      <c r="AK53" s="103">
        <v>20</v>
      </c>
      <c r="AL53" s="103">
        <v>21</v>
      </c>
      <c r="AM53" s="103">
        <v>22</v>
      </c>
      <c r="AN53" s="103">
        <v>23</v>
      </c>
      <c r="AO53" s="103">
        <v>0</v>
      </c>
      <c r="AP53" s="103">
        <v>0</v>
      </c>
      <c r="AQ53" s="103">
        <v>0</v>
      </c>
      <c r="AR53" s="103">
        <v>0</v>
      </c>
      <c r="AS53" s="103">
        <v>0</v>
      </c>
      <c r="AT53" s="103">
        <v>0</v>
      </c>
      <c r="AU53" s="103">
        <v>0</v>
      </c>
      <c r="AV53" s="103">
        <v>0</v>
      </c>
      <c r="AW53" s="103">
        <v>0</v>
      </c>
      <c r="AX53" s="103">
        <v>0</v>
      </c>
      <c r="AY53" s="103">
        <v>0</v>
      </c>
      <c r="AZ53" s="103">
        <v>0</v>
      </c>
      <c r="BA53" s="103">
        <v>0</v>
      </c>
      <c r="BB53" s="103">
        <v>0</v>
      </c>
      <c r="BC53" s="103">
        <v>0</v>
      </c>
      <c r="BD53" s="103">
        <v>24</v>
      </c>
      <c r="BE53" s="101">
        <v>1000</v>
      </c>
      <c r="BF53" s="101">
        <v>291000</v>
      </c>
      <c r="BG53" s="101">
        <v>390000</v>
      </c>
      <c r="BH53" s="101">
        <v>489000</v>
      </c>
      <c r="BI53" s="101">
        <v>667000</v>
      </c>
      <c r="BY53" s="101">
        <v>667000</v>
      </c>
    </row>
  </sheetData>
  <phoneticPr fontId="1"/>
  <pageMargins left="0.70866141732283472" right="0.70866141732283472" top="0.74803149606299213" bottom="0.74803149606299213" header="0.31496062992125984" footer="0.31496062992125984"/>
  <pageSetup paperSize="8" scale="1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BW35"/>
  <sheetViews>
    <sheetView zoomScale="60" zoomScaleNormal="60" workbookViewId="0">
      <selection activeCell="B3" sqref="B3"/>
    </sheetView>
  </sheetViews>
  <sheetFormatPr defaultColWidth="9" defaultRowHeight="16.5" customHeight="1"/>
  <cols>
    <col min="1" max="1" width="3" style="101" customWidth="1"/>
    <col min="2" max="2" width="38.875" style="102" bestFit="1" customWidth="1"/>
    <col min="3" max="3" width="13.625" style="101" bestFit="1" customWidth="1"/>
    <col min="4" max="4" width="22.875" style="105" bestFit="1" customWidth="1"/>
    <col min="5" max="5" width="15.875" style="101" bestFit="1" customWidth="1"/>
    <col min="6" max="6" width="14.875" style="101" bestFit="1" customWidth="1"/>
    <col min="7" max="7" width="23.625" style="101" bestFit="1" customWidth="1"/>
    <col min="8" max="9" width="17" style="101" bestFit="1" customWidth="1"/>
    <col min="10" max="10" width="19.125" style="101" bestFit="1" customWidth="1"/>
    <col min="11" max="11" width="22.875" style="101" bestFit="1" customWidth="1"/>
    <col min="12" max="20" width="22.375" style="101" bestFit="1" customWidth="1"/>
    <col min="21" max="31" width="23.625" style="101" bestFit="1" customWidth="1"/>
    <col min="32" max="32" width="19.125" style="101" bestFit="1" customWidth="1"/>
    <col min="33" max="33" width="22.875" style="101" customWidth="1"/>
    <col min="34" max="42" width="19.125" style="103" bestFit="1" customWidth="1"/>
    <col min="43" max="53" width="20.25" style="103" bestFit="1" customWidth="1"/>
    <col min="54" max="54" width="15.875" style="103" bestFit="1" customWidth="1"/>
    <col min="55" max="63" width="14.875" style="101" bestFit="1" customWidth="1"/>
    <col min="64" max="74" width="15.875" style="101" bestFit="1" customWidth="1"/>
    <col min="75" max="75" width="11.5" style="101" bestFit="1" customWidth="1"/>
    <col min="76" max="16384" width="9" style="101"/>
  </cols>
  <sheetData>
    <row r="1" spans="2:75" ht="16.5" customHeight="1">
      <c r="B1" s="101"/>
      <c r="D1" s="101"/>
      <c r="AH1" s="101"/>
      <c r="AI1" s="101"/>
      <c r="AJ1" s="101"/>
      <c r="AK1" s="101"/>
      <c r="AL1" s="101"/>
      <c r="AM1" s="101"/>
      <c r="AN1" s="101"/>
      <c r="AO1" s="101"/>
      <c r="AP1" s="101"/>
      <c r="AQ1" s="101"/>
      <c r="AR1" s="101"/>
      <c r="AS1" s="101"/>
      <c r="AT1" s="101"/>
      <c r="AU1" s="101"/>
      <c r="AV1" s="101"/>
      <c r="AW1" s="101"/>
      <c r="AX1" s="101"/>
      <c r="AY1" s="101"/>
      <c r="AZ1" s="101"/>
      <c r="BA1" s="101"/>
      <c r="BB1" s="101"/>
    </row>
    <row r="2" spans="2:75" ht="16.5" customHeight="1">
      <c r="B2" s="42" t="s">
        <v>303</v>
      </c>
      <c r="C2" s="42" t="s">
        <v>140</v>
      </c>
      <c r="D2" s="42" t="s">
        <v>72</v>
      </c>
      <c r="E2" s="42" t="s">
        <v>155</v>
      </c>
      <c r="F2" s="42" t="s">
        <v>156</v>
      </c>
      <c r="G2" s="42"/>
      <c r="H2" s="42"/>
      <c r="I2" s="42"/>
      <c r="J2" s="42"/>
      <c r="K2" s="42"/>
      <c r="AH2" s="101"/>
      <c r="AI2" s="101"/>
      <c r="AJ2" s="101"/>
      <c r="AK2" s="101"/>
      <c r="AL2" s="101"/>
      <c r="AM2" s="101"/>
      <c r="AN2" s="101"/>
      <c r="AO2" s="101"/>
      <c r="AP2" s="101"/>
      <c r="AQ2" s="101"/>
      <c r="AR2" s="101"/>
      <c r="AS2" s="101"/>
      <c r="AT2" s="101"/>
      <c r="AU2" s="101"/>
      <c r="AV2" s="101"/>
      <c r="AW2" s="101"/>
      <c r="AX2" s="101"/>
      <c r="AY2" s="101"/>
      <c r="AZ2" s="101"/>
      <c r="BA2" s="101"/>
      <c r="BB2" s="101"/>
    </row>
    <row r="3" spans="2:75" ht="16.5" customHeight="1">
      <c r="B3" s="42" t="s">
        <v>83</v>
      </c>
      <c r="C3" s="42">
        <v>42006</v>
      </c>
      <c r="D3" s="42" t="s">
        <v>84</v>
      </c>
      <c r="E3" s="44" t="s">
        <v>154</v>
      </c>
      <c r="F3" s="101" t="s">
        <v>158</v>
      </c>
      <c r="J3" s="44"/>
      <c r="K3" s="44"/>
      <c r="M3" s="42"/>
      <c r="AH3" s="101"/>
      <c r="AI3" s="101"/>
      <c r="AJ3" s="101"/>
      <c r="AK3" s="101"/>
      <c r="AL3" s="101"/>
      <c r="AM3" s="101"/>
      <c r="AN3" s="101"/>
      <c r="AO3" s="101"/>
      <c r="AP3" s="101"/>
      <c r="AQ3" s="101"/>
      <c r="AR3" s="101"/>
      <c r="AS3" s="101"/>
      <c r="AT3" s="101"/>
      <c r="AU3" s="101"/>
      <c r="AV3" s="101"/>
      <c r="AW3" s="101"/>
      <c r="AX3" s="101"/>
      <c r="AY3" s="101"/>
      <c r="AZ3" s="101"/>
      <c r="BA3" s="101"/>
      <c r="BB3" s="101"/>
    </row>
    <row r="4" spans="2:75" ht="16.5" customHeight="1">
      <c r="B4" s="101"/>
      <c r="D4" s="101"/>
      <c r="AH4" s="101"/>
      <c r="AI4" s="101"/>
      <c r="AJ4" s="101"/>
      <c r="AK4" s="101"/>
      <c r="AL4" s="101"/>
      <c r="AM4" s="101"/>
      <c r="AN4" s="101"/>
      <c r="AO4" s="101"/>
      <c r="AP4" s="101"/>
      <c r="AQ4" s="101"/>
      <c r="AR4" s="101"/>
      <c r="AS4" s="101"/>
      <c r="AT4" s="101"/>
      <c r="AU4" s="101"/>
      <c r="AV4" s="101"/>
      <c r="AW4" s="101"/>
      <c r="AX4" s="101"/>
      <c r="AY4" s="101"/>
      <c r="AZ4" s="101"/>
      <c r="BA4" s="101"/>
      <c r="BB4" s="101"/>
    </row>
    <row r="5" spans="2:75" ht="16.5" customHeight="1">
      <c r="B5" s="101" t="s">
        <v>104</v>
      </c>
      <c r="C5" s="101" t="s">
        <v>86</v>
      </c>
      <c r="D5" s="101" t="s">
        <v>283</v>
      </c>
      <c r="E5" s="101" t="s">
        <v>105</v>
      </c>
      <c r="F5" s="101" t="s">
        <v>159</v>
      </c>
      <c r="G5" s="101" t="s">
        <v>160</v>
      </c>
      <c r="H5" s="101" t="s">
        <v>161</v>
      </c>
      <c r="I5" s="101" t="s">
        <v>162</v>
      </c>
      <c r="J5" s="101" t="s">
        <v>108</v>
      </c>
      <c r="K5" s="101" t="s">
        <v>240</v>
      </c>
      <c r="L5" s="101" t="s">
        <v>163</v>
      </c>
      <c r="M5" s="101" t="s">
        <v>164</v>
      </c>
      <c r="N5" s="101" t="s">
        <v>165</v>
      </c>
      <c r="O5" s="101" t="s">
        <v>166</v>
      </c>
      <c r="P5" s="101" t="s">
        <v>167</v>
      </c>
      <c r="Q5" s="101" t="s">
        <v>168</v>
      </c>
      <c r="R5" s="101" t="s">
        <v>169</v>
      </c>
      <c r="S5" s="101" t="s">
        <v>170</v>
      </c>
      <c r="T5" s="101" t="s">
        <v>171</v>
      </c>
      <c r="U5" s="101" t="s">
        <v>172</v>
      </c>
      <c r="V5" s="101" t="s">
        <v>173</v>
      </c>
      <c r="W5" s="101" t="s">
        <v>174</v>
      </c>
      <c r="X5" s="101" t="s">
        <v>175</v>
      </c>
      <c r="Y5" s="101" t="s">
        <v>176</v>
      </c>
      <c r="Z5" s="101" t="s">
        <v>177</v>
      </c>
      <c r="AA5" s="101" t="s">
        <v>178</v>
      </c>
      <c r="AB5" s="101" t="s">
        <v>179</v>
      </c>
      <c r="AC5" s="101" t="s">
        <v>180</v>
      </c>
      <c r="AD5" s="101" t="s">
        <v>181</v>
      </c>
      <c r="AE5" s="101" t="s">
        <v>182</v>
      </c>
      <c r="AF5" s="101" t="s">
        <v>114</v>
      </c>
      <c r="AG5" s="107" t="s">
        <v>300</v>
      </c>
      <c r="AH5" s="101" t="s">
        <v>183</v>
      </c>
      <c r="AI5" s="101" t="s">
        <v>184</v>
      </c>
      <c r="AJ5" s="101" t="s">
        <v>185</v>
      </c>
      <c r="AK5" s="101" t="s">
        <v>186</v>
      </c>
      <c r="AL5" s="101" t="s">
        <v>187</v>
      </c>
      <c r="AM5" s="101" t="s">
        <v>188</v>
      </c>
      <c r="AN5" s="101" t="s">
        <v>189</v>
      </c>
      <c r="AO5" s="101" t="s">
        <v>190</v>
      </c>
      <c r="AP5" s="101" t="s">
        <v>191</v>
      </c>
      <c r="AQ5" s="101" t="s">
        <v>192</v>
      </c>
      <c r="AR5" s="101" t="s">
        <v>193</v>
      </c>
      <c r="AS5" s="101" t="s">
        <v>194</v>
      </c>
      <c r="AT5" s="101" t="s">
        <v>195</v>
      </c>
      <c r="AU5" s="101" t="s">
        <v>196</v>
      </c>
      <c r="AV5" s="101" t="s">
        <v>197</v>
      </c>
      <c r="AW5" s="101" t="s">
        <v>198</v>
      </c>
      <c r="AX5" s="101" t="s">
        <v>199</v>
      </c>
      <c r="AY5" s="101" t="s">
        <v>200</v>
      </c>
      <c r="AZ5" s="101" t="s">
        <v>201</v>
      </c>
      <c r="BA5" s="101" t="s">
        <v>202</v>
      </c>
      <c r="BB5" s="101" t="s">
        <v>115</v>
      </c>
      <c r="BC5" s="101" t="s">
        <v>116</v>
      </c>
      <c r="BD5" s="101" t="s">
        <v>117</v>
      </c>
      <c r="BE5" s="101" t="s">
        <v>118</v>
      </c>
      <c r="BF5" s="101" t="s">
        <v>119</v>
      </c>
      <c r="BG5" s="101" t="s">
        <v>120</v>
      </c>
      <c r="BH5" s="101" t="s">
        <v>121</v>
      </c>
      <c r="BI5" s="101" t="s">
        <v>122</v>
      </c>
      <c r="BJ5" s="101" t="s">
        <v>123</v>
      </c>
      <c r="BK5" s="101" t="s">
        <v>124</v>
      </c>
      <c r="BL5" s="101" t="s">
        <v>125</v>
      </c>
      <c r="BM5" s="101" t="s">
        <v>126</v>
      </c>
      <c r="BN5" s="101" t="s">
        <v>127</v>
      </c>
      <c r="BO5" s="101" t="s">
        <v>128</v>
      </c>
      <c r="BP5" s="101" t="s">
        <v>129</v>
      </c>
      <c r="BQ5" s="101" t="s">
        <v>130</v>
      </c>
      <c r="BR5" s="101" t="s">
        <v>131</v>
      </c>
      <c r="BS5" s="101" t="s">
        <v>132</v>
      </c>
      <c r="BT5" s="101" t="s">
        <v>133</v>
      </c>
      <c r="BU5" s="101" t="s">
        <v>134</v>
      </c>
      <c r="BV5" s="101" t="s">
        <v>135</v>
      </c>
      <c r="BW5" s="101" t="s">
        <v>136</v>
      </c>
    </row>
    <row r="6" spans="2:75" ht="16.5" customHeight="1">
      <c r="B6" s="102">
        <v>44531</v>
      </c>
      <c r="C6" s="104" t="s">
        <v>151</v>
      </c>
      <c r="D6" s="105" t="s">
        <v>153</v>
      </c>
      <c r="E6" s="101" t="s">
        <v>137</v>
      </c>
      <c r="F6" s="101">
        <v>250000</v>
      </c>
      <c r="G6" s="101">
        <v>150000</v>
      </c>
      <c r="H6" s="101">
        <v>340000</v>
      </c>
      <c r="I6" s="101">
        <v>420000</v>
      </c>
      <c r="J6" s="101">
        <v>180000</v>
      </c>
      <c r="L6" s="101">
        <v>180000</v>
      </c>
      <c r="M6" s="101">
        <v>0</v>
      </c>
      <c r="N6" s="101">
        <v>0</v>
      </c>
      <c r="O6" s="101">
        <v>0</v>
      </c>
      <c r="P6" s="101">
        <v>0</v>
      </c>
      <c r="Q6" s="101">
        <v>0</v>
      </c>
      <c r="R6" s="101">
        <v>0</v>
      </c>
      <c r="S6" s="101">
        <v>0</v>
      </c>
      <c r="T6" s="101">
        <v>0</v>
      </c>
      <c r="U6" s="101">
        <v>0</v>
      </c>
      <c r="V6" s="101">
        <v>0</v>
      </c>
      <c r="W6" s="101">
        <v>0</v>
      </c>
      <c r="X6" s="101">
        <v>0</v>
      </c>
      <c r="Y6" s="101">
        <v>0</v>
      </c>
      <c r="Z6" s="101">
        <v>0</v>
      </c>
      <c r="AA6" s="101">
        <v>0</v>
      </c>
      <c r="AB6" s="101">
        <v>0</v>
      </c>
      <c r="AC6" s="101">
        <v>0</v>
      </c>
      <c r="AD6" s="101">
        <v>0</v>
      </c>
      <c r="AE6" s="101">
        <v>0</v>
      </c>
      <c r="AF6" s="101">
        <v>0</v>
      </c>
      <c r="AH6" s="103">
        <v>35</v>
      </c>
      <c r="AI6" s="103">
        <v>36</v>
      </c>
      <c r="AJ6" s="103">
        <v>37</v>
      </c>
      <c r="AK6" s="103">
        <v>38</v>
      </c>
      <c r="BC6" s="101">
        <v>100000</v>
      </c>
      <c r="BD6" s="101">
        <v>200000</v>
      </c>
      <c r="BE6" s="101">
        <v>300000</v>
      </c>
      <c r="BF6" s="101">
        <v>400000</v>
      </c>
    </row>
    <row r="7" spans="2:75" ht="16.5" customHeight="1">
      <c r="B7" s="102">
        <v>44531</v>
      </c>
      <c r="C7" s="105" t="s">
        <v>152</v>
      </c>
      <c r="D7" s="105" t="s">
        <v>153</v>
      </c>
      <c r="E7" s="101" t="s">
        <v>137</v>
      </c>
      <c r="F7" s="101">
        <v>250000</v>
      </c>
      <c r="G7" s="101">
        <v>150000</v>
      </c>
      <c r="H7" s="101">
        <v>340000</v>
      </c>
      <c r="I7" s="101">
        <v>420000</v>
      </c>
      <c r="J7" s="101">
        <v>180000</v>
      </c>
      <c r="L7" s="101">
        <v>180000</v>
      </c>
      <c r="M7" s="101">
        <v>0</v>
      </c>
      <c r="N7" s="101">
        <v>0</v>
      </c>
      <c r="O7" s="101">
        <v>0</v>
      </c>
      <c r="P7" s="101">
        <v>0</v>
      </c>
      <c r="Q7" s="101">
        <v>0</v>
      </c>
      <c r="R7" s="101">
        <v>0</v>
      </c>
      <c r="S7" s="101">
        <v>0</v>
      </c>
      <c r="T7" s="101">
        <v>0</v>
      </c>
      <c r="U7" s="101">
        <v>0</v>
      </c>
      <c r="V7" s="101">
        <v>0</v>
      </c>
      <c r="W7" s="101">
        <v>0</v>
      </c>
      <c r="X7" s="101">
        <v>0</v>
      </c>
      <c r="Y7" s="101">
        <v>0</v>
      </c>
      <c r="Z7" s="101">
        <v>0</v>
      </c>
      <c r="AA7" s="101">
        <v>0</v>
      </c>
      <c r="AB7" s="101">
        <v>0</v>
      </c>
      <c r="AC7" s="101">
        <v>0</v>
      </c>
      <c r="AD7" s="101">
        <v>0</v>
      </c>
      <c r="AE7" s="101">
        <v>0</v>
      </c>
      <c r="AF7" s="101">
        <v>0</v>
      </c>
      <c r="AH7" s="103">
        <v>35</v>
      </c>
      <c r="AI7" s="103">
        <v>36</v>
      </c>
      <c r="AJ7" s="103">
        <v>37</v>
      </c>
      <c r="AK7" s="103">
        <v>38</v>
      </c>
      <c r="BC7" s="101">
        <v>100000</v>
      </c>
      <c r="BD7" s="101">
        <v>200000</v>
      </c>
      <c r="BE7" s="101">
        <v>300000</v>
      </c>
      <c r="BF7" s="101">
        <v>400000</v>
      </c>
    </row>
    <row r="8" spans="2:75" ht="16.5" customHeight="1">
      <c r="B8" s="102">
        <v>44531</v>
      </c>
      <c r="C8" s="104" t="s">
        <v>203</v>
      </c>
      <c r="D8" s="105" t="s">
        <v>153</v>
      </c>
      <c r="E8" s="101" t="s">
        <v>137</v>
      </c>
      <c r="F8" s="101">
        <v>250000</v>
      </c>
      <c r="G8" s="101">
        <v>150000</v>
      </c>
      <c r="H8" s="101">
        <v>340000</v>
      </c>
      <c r="I8" s="101">
        <v>420000</v>
      </c>
      <c r="J8" s="101">
        <v>180000</v>
      </c>
      <c r="L8" s="101">
        <v>180000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H8" s="103">
        <v>35</v>
      </c>
      <c r="AI8" s="103">
        <v>36</v>
      </c>
      <c r="AJ8" s="103">
        <v>37</v>
      </c>
      <c r="AK8" s="103">
        <v>38</v>
      </c>
      <c r="BC8" s="101">
        <v>100000</v>
      </c>
      <c r="BD8" s="101">
        <v>200000</v>
      </c>
      <c r="BE8" s="101">
        <v>300000</v>
      </c>
      <c r="BF8" s="101">
        <v>400000</v>
      </c>
    </row>
    <row r="9" spans="2:75" ht="16.5" customHeight="1">
      <c r="B9" s="102">
        <v>44531</v>
      </c>
      <c r="C9" s="105" t="s">
        <v>204</v>
      </c>
      <c r="D9" s="105" t="s">
        <v>153</v>
      </c>
      <c r="E9" s="101" t="s">
        <v>137</v>
      </c>
      <c r="F9" s="101">
        <v>250000</v>
      </c>
      <c r="G9" s="101">
        <v>150000</v>
      </c>
      <c r="H9" s="101">
        <v>340000</v>
      </c>
      <c r="I9" s="101">
        <v>420000</v>
      </c>
      <c r="J9" s="101">
        <v>180000</v>
      </c>
      <c r="L9" s="101">
        <v>180000</v>
      </c>
      <c r="M9" s="101">
        <v>0</v>
      </c>
      <c r="N9" s="101">
        <v>0</v>
      </c>
      <c r="O9" s="101">
        <v>0</v>
      </c>
      <c r="P9" s="101">
        <v>0</v>
      </c>
      <c r="Q9" s="101">
        <v>0</v>
      </c>
      <c r="R9" s="101">
        <v>0</v>
      </c>
      <c r="S9" s="101">
        <v>0</v>
      </c>
      <c r="T9" s="101">
        <v>0</v>
      </c>
      <c r="U9" s="101">
        <v>0</v>
      </c>
      <c r="V9" s="101">
        <v>0</v>
      </c>
      <c r="W9" s="101">
        <v>0</v>
      </c>
      <c r="X9" s="101">
        <v>0</v>
      </c>
      <c r="Y9" s="101">
        <v>0</v>
      </c>
      <c r="Z9" s="101">
        <v>0</v>
      </c>
      <c r="AA9" s="101">
        <v>0</v>
      </c>
      <c r="AB9" s="101">
        <v>0</v>
      </c>
      <c r="AC9" s="101">
        <v>0</v>
      </c>
      <c r="AD9" s="101">
        <v>0</v>
      </c>
      <c r="AE9" s="101">
        <v>0</v>
      </c>
      <c r="AF9" s="101">
        <v>0</v>
      </c>
      <c r="AH9" s="103">
        <v>35</v>
      </c>
      <c r="AI9" s="103">
        <v>36</v>
      </c>
      <c r="AJ9" s="103">
        <v>37</v>
      </c>
      <c r="AK9" s="103">
        <v>38</v>
      </c>
      <c r="BC9" s="101">
        <v>100000</v>
      </c>
      <c r="BD9" s="101">
        <v>200000</v>
      </c>
      <c r="BE9" s="101">
        <v>300000</v>
      </c>
      <c r="BF9" s="101">
        <v>400000</v>
      </c>
    </row>
    <row r="10" spans="2:75" ht="16.5" customHeight="1">
      <c r="B10" s="102">
        <v>44531</v>
      </c>
      <c r="C10" s="104" t="s">
        <v>205</v>
      </c>
      <c r="D10" s="105" t="s">
        <v>153</v>
      </c>
      <c r="E10" s="101" t="s">
        <v>137</v>
      </c>
      <c r="F10" s="101">
        <v>250000</v>
      </c>
      <c r="G10" s="101">
        <v>150000</v>
      </c>
      <c r="H10" s="101">
        <v>340000</v>
      </c>
      <c r="I10" s="101">
        <v>420000</v>
      </c>
      <c r="J10" s="101">
        <v>180000</v>
      </c>
      <c r="L10" s="101">
        <v>180000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H10" s="103">
        <v>35</v>
      </c>
      <c r="AI10" s="103">
        <v>36</v>
      </c>
      <c r="AJ10" s="103">
        <v>37</v>
      </c>
      <c r="AK10" s="103">
        <v>38</v>
      </c>
      <c r="BC10" s="101">
        <v>100000</v>
      </c>
      <c r="BD10" s="101">
        <v>200000</v>
      </c>
      <c r="BE10" s="101">
        <v>300000</v>
      </c>
      <c r="BF10" s="101">
        <v>400000</v>
      </c>
    </row>
    <row r="11" spans="2:75" ht="16.5" customHeight="1">
      <c r="B11" s="102">
        <v>44531</v>
      </c>
      <c r="C11" s="105" t="s">
        <v>206</v>
      </c>
      <c r="D11" s="105" t="s">
        <v>153</v>
      </c>
      <c r="E11" s="101" t="s">
        <v>137</v>
      </c>
      <c r="F11" s="101">
        <v>250000</v>
      </c>
      <c r="G11" s="101">
        <v>150000</v>
      </c>
      <c r="H11" s="101">
        <v>340000</v>
      </c>
      <c r="I11" s="101">
        <v>420000</v>
      </c>
      <c r="J11" s="101">
        <v>180000</v>
      </c>
      <c r="L11" s="101">
        <v>180000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H11" s="103">
        <v>35</v>
      </c>
      <c r="AI11" s="103">
        <v>36</v>
      </c>
      <c r="AJ11" s="103">
        <v>37</v>
      </c>
      <c r="AK11" s="103">
        <v>38</v>
      </c>
      <c r="BC11" s="101">
        <v>100000</v>
      </c>
      <c r="BD11" s="101">
        <v>200000</v>
      </c>
      <c r="BE11" s="101">
        <v>300000</v>
      </c>
      <c r="BF11" s="101">
        <v>400000</v>
      </c>
    </row>
    <row r="12" spans="2:75" ht="16.5" customHeight="1">
      <c r="B12" s="102">
        <v>44531</v>
      </c>
      <c r="C12" s="104" t="s">
        <v>207</v>
      </c>
      <c r="D12" s="104" t="s">
        <v>208</v>
      </c>
      <c r="E12" s="101" t="s">
        <v>138</v>
      </c>
    </row>
    <row r="13" spans="2:75" ht="16.5" customHeight="1">
      <c r="B13" s="102">
        <v>44531</v>
      </c>
      <c r="C13" s="105" t="s">
        <v>209</v>
      </c>
      <c r="D13" s="105" t="s">
        <v>208</v>
      </c>
      <c r="E13" s="101" t="s">
        <v>138</v>
      </c>
    </row>
    <row r="14" spans="2:75" ht="16.5" customHeight="1">
      <c r="B14" s="102">
        <v>44531</v>
      </c>
      <c r="C14" s="104" t="s">
        <v>210</v>
      </c>
      <c r="D14" s="104" t="s">
        <v>208</v>
      </c>
      <c r="E14" s="101" t="s">
        <v>138</v>
      </c>
    </row>
    <row r="15" spans="2:75" ht="16.5" customHeight="1">
      <c r="B15" s="102">
        <v>44531</v>
      </c>
      <c r="C15" s="105" t="s">
        <v>12</v>
      </c>
      <c r="D15" s="104" t="s">
        <v>208</v>
      </c>
      <c r="E15" s="101" t="s">
        <v>138</v>
      </c>
    </row>
    <row r="16" spans="2:75" ht="16.5" customHeight="1">
      <c r="B16" s="102">
        <v>44531</v>
      </c>
      <c r="C16" s="104" t="s">
        <v>13</v>
      </c>
      <c r="D16" s="104" t="s">
        <v>208</v>
      </c>
      <c r="E16" s="101" t="s">
        <v>138</v>
      </c>
    </row>
    <row r="17" spans="2:58" ht="16.5" customHeight="1">
      <c r="B17" s="102">
        <v>44531</v>
      </c>
      <c r="C17" s="105" t="s">
        <v>14</v>
      </c>
      <c r="D17" s="104" t="s">
        <v>208</v>
      </c>
      <c r="E17" s="101" t="s">
        <v>138</v>
      </c>
    </row>
    <row r="18" spans="2:58" ht="16.5" customHeight="1">
      <c r="B18" s="102">
        <v>44531</v>
      </c>
      <c r="C18" s="104" t="s">
        <v>15</v>
      </c>
      <c r="D18" s="104" t="s">
        <v>211</v>
      </c>
      <c r="E18" s="101" t="s">
        <v>137</v>
      </c>
      <c r="F18" s="101">
        <v>250000</v>
      </c>
      <c r="G18" s="101">
        <v>150000</v>
      </c>
      <c r="H18" s="101">
        <v>340000</v>
      </c>
      <c r="I18" s="101">
        <v>420000</v>
      </c>
      <c r="J18" s="101">
        <v>180000</v>
      </c>
      <c r="L18" s="101">
        <v>180000</v>
      </c>
      <c r="M18" s="101">
        <v>0</v>
      </c>
      <c r="N18" s="101">
        <v>0</v>
      </c>
      <c r="O18" s="101">
        <v>0</v>
      </c>
      <c r="P18" s="101">
        <v>0</v>
      </c>
      <c r="Q18" s="101">
        <v>0</v>
      </c>
      <c r="R18" s="101">
        <v>0</v>
      </c>
      <c r="S18" s="101">
        <v>0</v>
      </c>
      <c r="T18" s="101">
        <v>0</v>
      </c>
      <c r="U18" s="101">
        <v>0</v>
      </c>
      <c r="V18" s="101">
        <v>0</v>
      </c>
      <c r="W18" s="101">
        <v>0</v>
      </c>
      <c r="X18" s="101">
        <v>0</v>
      </c>
      <c r="Y18" s="101">
        <v>0</v>
      </c>
      <c r="Z18" s="101">
        <v>0</v>
      </c>
      <c r="AA18" s="101">
        <v>0</v>
      </c>
      <c r="AB18" s="101">
        <v>0</v>
      </c>
      <c r="AC18" s="101">
        <v>0</v>
      </c>
      <c r="AD18" s="101">
        <v>0</v>
      </c>
      <c r="AE18" s="101">
        <v>0</v>
      </c>
      <c r="AF18" s="101">
        <v>0</v>
      </c>
      <c r="AH18" s="103">
        <v>35</v>
      </c>
      <c r="AI18" s="103">
        <v>36</v>
      </c>
      <c r="AJ18" s="103">
        <v>37</v>
      </c>
      <c r="AK18" s="103">
        <v>38</v>
      </c>
      <c r="BC18" s="101">
        <v>100000</v>
      </c>
      <c r="BD18" s="101">
        <v>200000</v>
      </c>
      <c r="BE18" s="101">
        <v>300000</v>
      </c>
      <c r="BF18" s="101">
        <v>400000</v>
      </c>
    </row>
    <row r="19" spans="2:58" ht="16.5" customHeight="1">
      <c r="B19" s="102">
        <v>44531</v>
      </c>
      <c r="C19" s="105" t="s">
        <v>16</v>
      </c>
      <c r="D19" s="105" t="s">
        <v>211</v>
      </c>
      <c r="E19" s="101" t="s">
        <v>137</v>
      </c>
      <c r="F19" s="101">
        <v>250000</v>
      </c>
      <c r="G19" s="101">
        <v>150000</v>
      </c>
      <c r="H19" s="101">
        <v>340000</v>
      </c>
      <c r="I19" s="101">
        <v>420000</v>
      </c>
      <c r="J19" s="101">
        <v>180000</v>
      </c>
      <c r="L19" s="101">
        <v>180000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H19" s="103">
        <v>35</v>
      </c>
      <c r="AI19" s="103">
        <v>36</v>
      </c>
      <c r="AJ19" s="103">
        <v>37</v>
      </c>
      <c r="AK19" s="103">
        <v>38</v>
      </c>
      <c r="BC19" s="101">
        <v>100000</v>
      </c>
      <c r="BD19" s="101">
        <v>200000</v>
      </c>
      <c r="BE19" s="101">
        <v>300000</v>
      </c>
      <c r="BF19" s="101">
        <v>400000</v>
      </c>
    </row>
    <row r="20" spans="2:58" ht="16.5" customHeight="1">
      <c r="B20" s="102">
        <v>44531</v>
      </c>
      <c r="C20" s="104" t="s">
        <v>17</v>
      </c>
      <c r="D20" s="104" t="s">
        <v>211</v>
      </c>
      <c r="E20" s="101" t="s">
        <v>137</v>
      </c>
      <c r="F20" s="101">
        <v>250000</v>
      </c>
      <c r="G20" s="101">
        <v>150000</v>
      </c>
      <c r="H20" s="101">
        <v>340000</v>
      </c>
      <c r="I20" s="101">
        <v>420000</v>
      </c>
      <c r="J20" s="101">
        <v>180000</v>
      </c>
      <c r="L20" s="101">
        <v>180000</v>
      </c>
      <c r="M20" s="101">
        <v>0</v>
      </c>
      <c r="N20" s="101">
        <v>0</v>
      </c>
      <c r="O20" s="101">
        <v>0</v>
      </c>
      <c r="P20" s="101">
        <v>0</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H20" s="103">
        <v>35</v>
      </c>
      <c r="AI20" s="103">
        <v>36</v>
      </c>
      <c r="AJ20" s="103">
        <v>37</v>
      </c>
      <c r="AK20" s="103">
        <v>38</v>
      </c>
      <c r="BC20" s="101">
        <v>100000</v>
      </c>
      <c r="BD20" s="101">
        <v>200000</v>
      </c>
      <c r="BE20" s="101">
        <v>300000</v>
      </c>
      <c r="BF20" s="101">
        <v>400000</v>
      </c>
    </row>
    <row r="21" spans="2:58" ht="16.5" customHeight="1">
      <c r="B21" s="102">
        <v>44531</v>
      </c>
      <c r="C21" s="105" t="s">
        <v>18</v>
      </c>
      <c r="D21" s="105" t="s">
        <v>211</v>
      </c>
      <c r="E21" s="101" t="s">
        <v>137</v>
      </c>
      <c r="F21" s="101">
        <v>250000</v>
      </c>
      <c r="G21" s="101">
        <v>150000</v>
      </c>
      <c r="H21" s="101">
        <v>340000</v>
      </c>
      <c r="I21" s="101">
        <v>420000</v>
      </c>
      <c r="J21" s="101">
        <v>180000</v>
      </c>
      <c r="L21" s="101">
        <v>180000</v>
      </c>
      <c r="M21" s="101">
        <v>0</v>
      </c>
      <c r="N21" s="101">
        <v>0</v>
      </c>
      <c r="O21" s="101">
        <v>0</v>
      </c>
      <c r="P21" s="101">
        <v>0</v>
      </c>
      <c r="Q21" s="101">
        <v>0</v>
      </c>
      <c r="R21" s="101">
        <v>0</v>
      </c>
      <c r="S21" s="101">
        <v>0</v>
      </c>
      <c r="T21" s="101">
        <v>0</v>
      </c>
      <c r="U21" s="101">
        <v>0</v>
      </c>
      <c r="V21" s="101">
        <v>0</v>
      </c>
      <c r="W21" s="101">
        <v>0</v>
      </c>
      <c r="X21" s="101">
        <v>0</v>
      </c>
      <c r="Y21" s="101">
        <v>0</v>
      </c>
      <c r="Z21" s="101">
        <v>0</v>
      </c>
      <c r="AA21" s="101">
        <v>0</v>
      </c>
      <c r="AB21" s="101">
        <v>0</v>
      </c>
      <c r="AC21" s="101">
        <v>0</v>
      </c>
      <c r="AD21" s="101">
        <v>0</v>
      </c>
      <c r="AE21" s="101">
        <v>0</v>
      </c>
      <c r="AF21" s="101">
        <v>0</v>
      </c>
      <c r="AH21" s="103">
        <v>35</v>
      </c>
      <c r="AI21" s="103">
        <v>36</v>
      </c>
      <c r="AJ21" s="103">
        <v>37</v>
      </c>
      <c r="AK21" s="103">
        <v>38</v>
      </c>
      <c r="BC21" s="101">
        <v>100000</v>
      </c>
      <c r="BD21" s="101">
        <v>200000</v>
      </c>
      <c r="BE21" s="101">
        <v>300000</v>
      </c>
      <c r="BF21" s="101">
        <v>400000</v>
      </c>
    </row>
    <row r="22" spans="2:58" ht="16.5" customHeight="1">
      <c r="B22" s="102">
        <v>44531</v>
      </c>
      <c r="C22" s="104" t="s">
        <v>19</v>
      </c>
      <c r="D22" s="104" t="s">
        <v>211</v>
      </c>
      <c r="E22" s="101" t="s">
        <v>137</v>
      </c>
      <c r="F22" s="101">
        <v>250000</v>
      </c>
      <c r="G22" s="101">
        <v>150000</v>
      </c>
      <c r="H22" s="101">
        <v>340000</v>
      </c>
      <c r="I22" s="101">
        <v>420000</v>
      </c>
      <c r="J22" s="101">
        <v>180000</v>
      </c>
      <c r="L22" s="101">
        <v>180000</v>
      </c>
      <c r="M22" s="101">
        <v>0</v>
      </c>
      <c r="N22" s="101">
        <v>0</v>
      </c>
      <c r="O22" s="101">
        <v>0</v>
      </c>
      <c r="P22" s="101">
        <v>0</v>
      </c>
      <c r="Q22" s="101">
        <v>0</v>
      </c>
      <c r="R22" s="101">
        <v>0</v>
      </c>
      <c r="S22" s="101">
        <v>0</v>
      </c>
      <c r="T22" s="101">
        <v>0</v>
      </c>
      <c r="U22" s="101">
        <v>0</v>
      </c>
      <c r="V22" s="101">
        <v>0</v>
      </c>
      <c r="W22" s="101">
        <v>0</v>
      </c>
      <c r="X22" s="101">
        <v>0</v>
      </c>
      <c r="Y22" s="101">
        <v>0</v>
      </c>
      <c r="Z22" s="101">
        <v>0</v>
      </c>
      <c r="AA22" s="101">
        <v>0</v>
      </c>
      <c r="AB22" s="101">
        <v>0</v>
      </c>
      <c r="AC22" s="101">
        <v>0</v>
      </c>
      <c r="AD22" s="101">
        <v>0</v>
      </c>
      <c r="AE22" s="101">
        <v>0</v>
      </c>
      <c r="AF22" s="101">
        <v>0</v>
      </c>
      <c r="AH22" s="103">
        <v>35</v>
      </c>
      <c r="AI22" s="103">
        <v>36</v>
      </c>
      <c r="AJ22" s="103">
        <v>37</v>
      </c>
      <c r="AK22" s="103">
        <v>38</v>
      </c>
      <c r="BC22" s="101">
        <v>100000</v>
      </c>
      <c r="BD22" s="101">
        <v>200000</v>
      </c>
      <c r="BE22" s="101">
        <v>300000</v>
      </c>
      <c r="BF22" s="101">
        <v>400000</v>
      </c>
    </row>
    <row r="23" spans="2:58" ht="16.5" customHeight="1">
      <c r="B23" s="102">
        <v>44531</v>
      </c>
      <c r="C23" s="105" t="s">
        <v>20</v>
      </c>
      <c r="D23" s="105" t="s">
        <v>211</v>
      </c>
      <c r="E23" s="101" t="s">
        <v>137</v>
      </c>
      <c r="F23" s="101">
        <v>250000</v>
      </c>
      <c r="G23" s="101">
        <v>150000</v>
      </c>
      <c r="H23" s="101">
        <v>340000</v>
      </c>
      <c r="I23" s="101">
        <v>420000</v>
      </c>
      <c r="J23" s="101">
        <v>180000</v>
      </c>
      <c r="L23" s="101">
        <v>180000</v>
      </c>
      <c r="M23" s="101">
        <v>0</v>
      </c>
      <c r="N23" s="101">
        <v>0</v>
      </c>
      <c r="O23" s="101">
        <v>0</v>
      </c>
      <c r="P23" s="101">
        <v>0</v>
      </c>
      <c r="Q23" s="101">
        <v>0</v>
      </c>
      <c r="R23" s="101">
        <v>0</v>
      </c>
      <c r="S23" s="101">
        <v>0</v>
      </c>
      <c r="T23" s="101">
        <v>0</v>
      </c>
      <c r="U23" s="101">
        <v>0</v>
      </c>
      <c r="V23" s="101">
        <v>0</v>
      </c>
      <c r="W23" s="101">
        <v>0</v>
      </c>
      <c r="X23" s="101">
        <v>0</v>
      </c>
      <c r="Y23" s="101">
        <v>0</v>
      </c>
      <c r="Z23" s="101">
        <v>0</v>
      </c>
      <c r="AA23" s="101">
        <v>0</v>
      </c>
      <c r="AB23" s="101">
        <v>0</v>
      </c>
      <c r="AC23" s="101">
        <v>0</v>
      </c>
      <c r="AD23" s="101">
        <v>0</v>
      </c>
      <c r="AE23" s="101">
        <v>0</v>
      </c>
      <c r="AF23" s="101">
        <v>0</v>
      </c>
      <c r="AH23" s="103">
        <v>35</v>
      </c>
      <c r="AI23" s="103">
        <v>36</v>
      </c>
      <c r="AJ23" s="103">
        <v>37</v>
      </c>
      <c r="AK23" s="103">
        <v>38</v>
      </c>
      <c r="BC23" s="101">
        <v>100000</v>
      </c>
      <c r="BD23" s="101">
        <v>200000</v>
      </c>
      <c r="BE23" s="101">
        <v>300000</v>
      </c>
      <c r="BF23" s="101">
        <v>400000</v>
      </c>
    </row>
    <row r="24" spans="2:58" ht="16.5" customHeight="1">
      <c r="B24" s="102">
        <v>44531</v>
      </c>
      <c r="C24" s="104" t="s">
        <v>21</v>
      </c>
      <c r="D24" s="104" t="s">
        <v>212</v>
      </c>
      <c r="E24" s="101" t="s">
        <v>137</v>
      </c>
      <c r="F24" s="101">
        <v>250000</v>
      </c>
      <c r="G24" s="101">
        <v>150000</v>
      </c>
      <c r="H24" s="101">
        <v>340000</v>
      </c>
      <c r="I24" s="101">
        <v>420000</v>
      </c>
      <c r="J24" s="101">
        <v>180000</v>
      </c>
      <c r="L24" s="101">
        <v>180000</v>
      </c>
      <c r="M24" s="101">
        <v>0</v>
      </c>
      <c r="N24" s="101">
        <v>0</v>
      </c>
      <c r="O24" s="101">
        <v>0</v>
      </c>
      <c r="P24" s="101">
        <v>0</v>
      </c>
      <c r="Q24" s="101">
        <v>0</v>
      </c>
      <c r="R24" s="101">
        <v>0</v>
      </c>
      <c r="S24" s="101">
        <v>0</v>
      </c>
      <c r="T24" s="101">
        <v>0</v>
      </c>
      <c r="U24" s="101">
        <v>0</v>
      </c>
      <c r="V24" s="101">
        <v>0</v>
      </c>
      <c r="W24" s="101">
        <v>0</v>
      </c>
      <c r="X24" s="101">
        <v>0</v>
      </c>
      <c r="Y24" s="101">
        <v>0</v>
      </c>
      <c r="Z24" s="101">
        <v>0</v>
      </c>
      <c r="AA24" s="101">
        <v>0</v>
      </c>
      <c r="AB24" s="101">
        <v>0</v>
      </c>
      <c r="AC24" s="101">
        <v>0</v>
      </c>
      <c r="AD24" s="101">
        <v>0</v>
      </c>
      <c r="AE24" s="101">
        <v>0</v>
      </c>
      <c r="AF24" s="101">
        <v>0</v>
      </c>
      <c r="AH24" s="103">
        <v>35</v>
      </c>
      <c r="AI24" s="103">
        <v>36</v>
      </c>
      <c r="AJ24" s="103">
        <v>37</v>
      </c>
      <c r="AK24" s="103">
        <v>38</v>
      </c>
      <c r="BC24" s="101">
        <v>100000</v>
      </c>
      <c r="BD24" s="101">
        <v>200000</v>
      </c>
      <c r="BE24" s="101">
        <v>300000</v>
      </c>
      <c r="BF24" s="101">
        <v>400000</v>
      </c>
    </row>
    <row r="25" spans="2:58" ht="16.5" customHeight="1">
      <c r="B25" s="102">
        <v>44531</v>
      </c>
      <c r="C25" s="105" t="s">
        <v>22</v>
      </c>
      <c r="D25" s="105" t="s">
        <v>212</v>
      </c>
      <c r="E25" s="101" t="s">
        <v>137</v>
      </c>
      <c r="F25" s="101">
        <v>250000</v>
      </c>
      <c r="G25" s="101">
        <v>150000</v>
      </c>
      <c r="H25" s="101">
        <v>340000</v>
      </c>
      <c r="I25" s="101">
        <v>420000</v>
      </c>
      <c r="J25" s="101">
        <v>180000</v>
      </c>
      <c r="L25" s="101">
        <v>180000</v>
      </c>
      <c r="M25" s="101">
        <v>0</v>
      </c>
      <c r="N25" s="101">
        <v>0</v>
      </c>
      <c r="O25" s="101">
        <v>0</v>
      </c>
      <c r="P25" s="101">
        <v>0</v>
      </c>
      <c r="Q25" s="101">
        <v>0</v>
      </c>
      <c r="R25" s="101">
        <v>0</v>
      </c>
      <c r="S25" s="101">
        <v>0</v>
      </c>
      <c r="T25" s="101">
        <v>0</v>
      </c>
      <c r="U25" s="101">
        <v>0</v>
      </c>
      <c r="V25" s="101">
        <v>0</v>
      </c>
      <c r="W25" s="101">
        <v>0</v>
      </c>
      <c r="X25" s="101">
        <v>0</v>
      </c>
      <c r="Y25" s="101">
        <v>0</v>
      </c>
      <c r="Z25" s="101">
        <v>0</v>
      </c>
      <c r="AA25" s="101">
        <v>0</v>
      </c>
      <c r="AB25" s="101">
        <v>0</v>
      </c>
      <c r="AC25" s="101">
        <v>0</v>
      </c>
      <c r="AD25" s="101">
        <v>0</v>
      </c>
      <c r="AE25" s="101">
        <v>0</v>
      </c>
      <c r="AF25" s="101">
        <v>0</v>
      </c>
      <c r="AH25" s="103">
        <v>35</v>
      </c>
      <c r="AI25" s="103">
        <v>36</v>
      </c>
      <c r="AJ25" s="103">
        <v>37</v>
      </c>
      <c r="AK25" s="103">
        <v>38</v>
      </c>
      <c r="BC25" s="101">
        <v>100000</v>
      </c>
      <c r="BD25" s="101">
        <v>200000</v>
      </c>
      <c r="BE25" s="101">
        <v>300000</v>
      </c>
      <c r="BF25" s="101">
        <v>400000</v>
      </c>
    </row>
    <row r="26" spans="2:58" ht="16.5" customHeight="1">
      <c r="B26" s="102">
        <v>44531</v>
      </c>
      <c r="C26" s="104" t="s">
        <v>23</v>
      </c>
      <c r="D26" s="104" t="s">
        <v>212</v>
      </c>
      <c r="E26" s="101" t="s">
        <v>137</v>
      </c>
      <c r="F26" s="101">
        <v>250000</v>
      </c>
      <c r="G26" s="101">
        <v>150000</v>
      </c>
      <c r="H26" s="101">
        <v>340000</v>
      </c>
      <c r="I26" s="101">
        <v>420000</v>
      </c>
      <c r="J26" s="101">
        <v>180000</v>
      </c>
      <c r="L26" s="101">
        <v>180000</v>
      </c>
      <c r="M26" s="101">
        <v>0</v>
      </c>
      <c r="N26" s="101">
        <v>0</v>
      </c>
      <c r="O26" s="101">
        <v>0</v>
      </c>
      <c r="P26" s="101">
        <v>0</v>
      </c>
      <c r="Q26" s="101">
        <v>0</v>
      </c>
      <c r="R26" s="101">
        <v>0</v>
      </c>
      <c r="S26" s="101">
        <v>0</v>
      </c>
      <c r="T26" s="101">
        <v>0</v>
      </c>
      <c r="U26" s="101">
        <v>0</v>
      </c>
      <c r="V26" s="101">
        <v>0</v>
      </c>
      <c r="W26" s="101">
        <v>0</v>
      </c>
      <c r="X26" s="101">
        <v>0</v>
      </c>
      <c r="Y26" s="101">
        <v>0</v>
      </c>
      <c r="Z26" s="101">
        <v>0</v>
      </c>
      <c r="AA26" s="101">
        <v>0</v>
      </c>
      <c r="AB26" s="101">
        <v>0</v>
      </c>
      <c r="AC26" s="101">
        <v>0</v>
      </c>
      <c r="AD26" s="101">
        <v>0</v>
      </c>
      <c r="AE26" s="101">
        <v>0</v>
      </c>
      <c r="AF26" s="101">
        <v>0</v>
      </c>
      <c r="AH26" s="103">
        <v>35</v>
      </c>
      <c r="AI26" s="103">
        <v>36</v>
      </c>
      <c r="AJ26" s="103">
        <v>37</v>
      </c>
      <c r="AK26" s="103">
        <v>38</v>
      </c>
      <c r="BC26" s="101">
        <v>100000</v>
      </c>
      <c r="BD26" s="101">
        <v>200000</v>
      </c>
      <c r="BE26" s="101">
        <v>300000</v>
      </c>
      <c r="BF26" s="101">
        <v>400000</v>
      </c>
    </row>
    <row r="27" spans="2:58" ht="16.5" customHeight="1">
      <c r="B27" s="102">
        <v>44531</v>
      </c>
      <c r="C27" s="105" t="s">
        <v>24</v>
      </c>
      <c r="D27" s="105" t="s">
        <v>212</v>
      </c>
      <c r="E27" s="101" t="s">
        <v>137</v>
      </c>
      <c r="F27" s="101">
        <v>250000</v>
      </c>
      <c r="G27" s="101">
        <v>150000</v>
      </c>
      <c r="H27" s="101">
        <v>340000</v>
      </c>
      <c r="I27" s="101">
        <v>420000</v>
      </c>
      <c r="J27" s="101">
        <v>180000</v>
      </c>
      <c r="L27" s="101">
        <v>180000</v>
      </c>
      <c r="M27" s="101">
        <v>0</v>
      </c>
      <c r="N27" s="101">
        <v>0</v>
      </c>
      <c r="O27" s="101">
        <v>0</v>
      </c>
      <c r="P27" s="101">
        <v>0</v>
      </c>
      <c r="Q27" s="101">
        <v>0</v>
      </c>
      <c r="R27" s="101">
        <v>0</v>
      </c>
      <c r="S27" s="101">
        <v>0</v>
      </c>
      <c r="T27" s="101">
        <v>0</v>
      </c>
      <c r="U27" s="101">
        <v>0</v>
      </c>
      <c r="V27" s="101">
        <v>0</v>
      </c>
      <c r="W27" s="101">
        <v>0</v>
      </c>
      <c r="X27" s="101">
        <v>0</v>
      </c>
      <c r="Y27" s="101">
        <v>0</v>
      </c>
      <c r="Z27" s="101">
        <v>0</v>
      </c>
      <c r="AA27" s="101">
        <v>0</v>
      </c>
      <c r="AB27" s="101">
        <v>0</v>
      </c>
      <c r="AC27" s="101">
        <v>0</v>
      </c>
      <c r="AD27" s="101">
        <v>0</v>
      </c>
      <c r="AE27" s="101">
        <v>0</v>
      </c>
      <c r="AF27" s="101">
        <v>0</v>
      </c>
      <c r="AH27" s="103">
        <v>35</v>
      </c>
      <c r="AI27" s="103">
        <v>36</v>
      </c>
      <c r="AJ27" s="103">
        <v>37</v>
      </c>
      <c r="AK27" s="103">
        <v>38</v>
      </c>
      <c r="BC27" s="101">
        <v>100000</v>
      </c>
      <c r="BD27" s="101">
        <v>200000</v>
      </c>
      <c r="BE27" s="101">
        <v>300000</v>
      </c>
      <c r="BF27" s="101">
        <v>400000</v>
      </c>
    </row>
    <row r="28" spans="2:58" ht="16.5" customHeight="1">
      <c r="B28" s="102">
        <v>44531</v>
      </c>
      <c r="C28" s="104" t="s">
        <v>25</v>
      </c>
      <c r="D28" s="104" t="s">
        <v>212</v>
      </c>
      <c r="E28" s="101" t="s">
        <v>137</v>
      </c>
      <c r="F28" s="101">
        <v>250000</v>
      </c>
      <c r="G28" s="101">
        <v>150000</v>
      </c>
      <c r="H28" s="101">
        <v>340000</v>
      </c>
      <c r="I28" s="101">
        <v>420000</v>
      </c>
      <c r="J28" s="101">
        <v>180000</v>
      </c>
      <c r="L28" s="101">
        <v>180000</v>
      </c>
      <c r="M28" s="101">
        <v>0</v>
      </c>
      <c r="N28" s="101">
        <v>0</v>
      </c>
      <c r="O28" s="101">
        <v>0</v>
      </c>
      <c r="P28" s="101">
        <v>0</v>
      </c>
      <c r="Q28" s="101">
        <v>0</v>
      </c>
      <c r="R28" s="101">
        <v>0</v>
      </c>
      <c r="S28" s="101">
        <v>0</v>
      </c>
      <c r="T28" s="101">
        <v>0</v>
      </c>
      <c r="U28" s="101">
        <v>0</v>
      </c>
      <c r="V28" s="101">
        <v>0</v>
      </c>
      <c r="W28" s="101">
        <v>0</v>
      </c>
      <c r="X28" s="101">
        <v>0</v>
      </c>
      <c r="Y28" s="101">
        <v>0</v>
      </c>
      <c r="Z28" s="101">
        <v>0</v>
      </c>
      <c r="AA28" s="101">
        <v>0</v>
      </c>
      <c r="AB28" s="101">
        <v>0</v>
      </c>
      <c r="AC28" s="101">
        <v>0</v>
      </c>
      <c r="AD28" s="101">
        <v>0</v>
      </c>
      <c r="AE28" s="101">
        <v>0</v>
      </c>
      <c r="AF28" s="101">
        <v>0</v>
      </c>
      <c r="AH28" s="103">
        <v>35</v>
      </c>
      <c r="AI28" s="103">
        <v>36</v>
      </c>
      <c r="AJ28" s="103">
        <v>37</v>
      </c>
      <c r="AK28" s="103">
        <v>38</v>
      </c>
      <c r="BC28" s="101">
        <v>100000</v>
      </c>
      <c r="BD28" s="101">
        <v>200000</v>
      </c>
      <c r="BE28" s="101">
        <v>300000</v>
      </c>
      <c r="BF28" s="101">
        <v>400000</v>
      </c>
    </row>
    <row r="29" spans="2:58" ht="16.5" customHeight="1">
      <c r="B29" s="102">
        <v>44531</v>
      </c>
      <c r="C29" s="105" t="s">
        <v>26</v>
      </c>
      <c r="D29" s="105" t="s">
        <v>212</v>
      </c>
      <c r="E29" s="101" t="s">
        <v>137</v>
      </c>
      <c r="F29" s="101">
        <v>250000</v>
      </c>
      <c r="G29" s="101">
        <v>150000</v>
      </c>
      <c r="H29" s="101">
        <v>340000</v>
      </c>
      <c r="I29" s="101">
        <v>420000</v>
      </c>
      <c r="J29" s="101">
        <v>180000</v>
      </c>
      <c r="L29" s="101">
        <v>180000</v>
      </c>
      <c r="M29" s="101">
        <v>0</v>
      </c>
      <c r="N29" s="101">
        <v>0</v>
      </c>
      <c r="O29" s="101">
        <v>0</v>
      </c>
      <c r="P29" s="101">
        <v>0</v>
      </c>
      <c r="Q29" s="101">
        <v>0</v>
      </c>
      <c r="R29" s="101">
        <v>0</v>
      </c>
      <c r="S29" s="101">
        <v>0</v>
      </c>
      <c r="T29" s="101">
        <v>0</v>
      </c>
      <c r="U29" s="101">
        <v>0</v>
      </c>
      <c r="V29" s="101">
        <v>0</v>
      </c>
      <c r="W29" s="101">
        <v>0</v>
      </c>
      <c r="X29" s="101">
        <v>0</v>
      </c>
      <c r="Y29" s="101">
        <v>0</v>
      </c>
      <c r="Z29" s="101">
        <v>0</v>
      </c>
      <c r="AA29" s="101">
        <v>0</v>
      </c>
      <c r="AB29" s="101">
        <v>0</v>
      </c>
      <c r="AC29" s="101">
        <v>0</v>
      </c>
      <c r="AD29" s="101">
        <v>0</v>
      </c>
      <c r="AE29" s="101">
        <v>0</v>
      </c>
      <c r="AF29" s="101">
        <v>0</v>
      </c>
      <c r="AH29" s="103">
        <v>35</v>
      </c>
      <c r="AI29" s="103">
        <v>36</v>
      </c>
      <c r="AJ29" s="103">
        <v>37</v>
      </c>
      <c r="AK29" s="103">
        <v>38</v>
      </c>
      <c r="BC29" s="101">
        <v>100000</v>
      </c>
      <c r="BD29" s="101">
        <v>200000</v>
      </c>
      <c r="BE29" s="101">
        <v>300000</v>
      </c>
      <c r="BF29" s="101">
        <v>400000</v>
      </c>
    </row>
    <row r="30" spans="2:58" ht="16.5" customHeight="1">
      <c r="B30" s="102">
        <v>44531</v>
      </c>
      <c r="C30" s="104" t="s">
        <v>27</v>
      </c>
      <c r="D30" s="104" t="s">
        <v>208</v>
      </c>
      <c r="E30" s="101" t="s">
        <v>138</v>
      </c>
    </row>
    <row r="31" spans="2:58" ht="16.5" customHeight="1">
      <c r="B31" s="102">
        <v>44531</v>
      </c>
      <c r="C31" s="105" t="s">
        <v>28</v>
      </c>
      <c r="D31" s="104" t="s">
        <v>208</v>
      </c>
      <c r="E31" s="101" t="s">
        <v>138</v>
      </c>
    </row>
    <row r="32" spans="2:58" ht="16.5" customHeight="1">
      <c r="B32" s="102">
        <v>44531</v>
      </c>
      <c r="C32" s="104" t="s">
        <v>29</v>
      </c>
      <c r="D32" s="104" t="s">
        <v>208</v>
      </c>
      <c r="E32" s="101" t="s">
        <v>138</v>
      </c>
    </row>
    <row r="33" spans="2:5" ht="16.5" customHeight="1">
      <c r="B33" s="102">
        <v>44531</v>
      </c>
      <c r="C33" s="105" t="s">
        <v>30</v>
      </c>
      <c r="D33" s="104" t="s">
        <v>208</v>
      </c>
      <c r="E33" s="101" t="s">
        <v>138</v>
      </c>
    </row>
    <row r="34" spans="2:5" ht="16.5" customHeight="1">
      <c r="B34" s="102">
        <v>44531</v>
      </c>
      <c r="C34" s="104" t="s">
        <v>31</v>
      </c>
      <c r="D34" s="104" t="s">
        <v>208</v>
      </c>
      <c r="E34" s="101" t="s">
        <v>138</v>
      </c>
    </row>
    <row r="35" spans="2:5" ht="16.5" customHeight="1">
      <c r="B35" s="102">
        <v>44531</v>
      </c>
      <c r="C35" s="105" t="s">
        <v>32</v>
      </c>
      <c r="D35" s="104" t="s">
        <v>208</v>
      </c>
      <c r="E35" s="101" t="s">
        <v>138</v>
      </c>
    </row>
  </sheetData>
  <phoneticPr fontId="1"/>
  <pageMargins left="0.70866141732283472" right="0.70866141732283472" top="0.74803149606299213" bottom="0.74803149606299213" header="0.31496062992125984" footer="0.31496062992125984"/>
  <pageSetup paperSize="8" scale="1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M53"/>
  <sheetViews>
    <sheetView zoomScale="60" zoomScaleNormal="60" workbookViewId="0">
      <selection activeCell="B3" sqref="B3"/>
    </sheetView>
  </sheetViews>
  <sheetFormatPr defaultColWidth="9" defaultRowHeight="16.5" customHeight="1"/>
  <cols>
    <col min="1" max="1" width="3" style="101" customWidth="1"/>
    <col min="2" max="2" width="38.875" style="102" bestFit="1" customWidth="1"/>
    <col min="3" max="3" width="13.625" style="101" bestFit="1" customWidth="1"/>
    <col min="4" max="4" width="22.375" style="105" customWidth="1"/>
    <col min="5" max="5" width="13.625" style="101" bestFit="1" customWidth="1"/>
    <col min="6" max="6" width="12.625" style="101" bestFit="1" customWidth="1"/>
    <col min="7" max="7" width="23.625" style="101" bestFit="1" customWidth="1"/>
    <col min="8" max="8" width="17" style="101" bestFit="1" customWidth="1"/>
    <col min="9" max="9" width="11.5" style="101" bestFit="1" customWidth="1"/>
    <col min="10" max="11" width="14.875" style="101" bestFit="1" customWidth="1"/>
    <col min="12" max="12" width="17" style="101" bestFit="1" customWidth="1"/>
    <col min="13" max="13" width="18.125" style="101" customWidth="1"/>
    <col min="14" max="16384" width="9" style="101"/>
  </cols>
  <sheetData>
    <row r="1" spans="2:13" ht="16.5" customHeight="1">
      <c r="B1" s="101"/>
      <c r="D1" s="101"/>
    </row>
    <row r="2" spans="2:13" ht="16.5" customHeight="1">
      <c r="B2" s="42" t="s">
        <v>303</v>
      </c>
      <c r="C2" s="42" t="s">
        <v>140</v>
      </c>
      <c r="D2" s="42" t="s">
        <v>72</v>
      </c>
      <c r="E2" s="42"/>
      <c r="F2" s="42"/>
      <c r="G2" s="42"/>
      <c r="H2" s="42"/>
      <c r="I2" s="42"/>
      <c r="J2" s="42"/>
      <c r="K2" s="42"/>
      <c r="L2" s="42"/>
      <c r="M2" s="42"/>
    </row>
    <row r="3" spans="2:13" ht="16.5" customHeight="1">
      <c r="B3" s="42" t="s">
        <v>83</v>
      </c>
      <c r="C3" s="42">
        <v>42006</v>
      </c>
      <c r="D3" s="42" t="s">
        <v>84</v>
      </c>
      <c r="E3" s="44"/>
      <c r="L3" s="44"/>
      <c r="M3" s="44"/>
    </row>
    <row r="4" spans="2:13" ht="16.5" customHeight="1">
      <c r="B4" s="101"/>
      <c r="D4" s="101"/>
    </row>
    <row r="5" spans="2:13" ht="16.5" customHeight="1">
      <c r="B5" s="101" t="s">
        <v>104</v>
      </c>
      <c r="C5" s="101" t="s">
        <v>86</v>
      </c>
      <c r="D5" s="101" t="s">
        <v>283</v>
      </c>
      <c r="E5" s="101" t="s">
        <v>213</v>
      </c>
      <c r="F5" s="101" t="s">
        <v>214</v>
      </c>
      <c r="G5" s="101" t="s">
        <v>160</v>
      </c>
      <c r="H5" s="101" t="s">
        <v>215</v>
      </c>
      <c r="I5" s="101" t="s">
        <v>72</v>
      </c>
      <c r="J5" s="101" t="s">
        <v>216</v>
      </c>
      <c r="K5" s="101" t="s">
        <v>217</v>
      </c>
      <c r="L5" s="101" t="s">
        <v>215</v>
      </c>
    </row>
    <row r="6" spans="2:13" ht="16.5" customHeight="1">
      <c r="B6" s="102">
        <v>44531</v>
      </c>
      <c r="C6" s="104" t="s">
        <v>151</v>
      </c>
      <c r="D6" s="105" t="s">
        <v>153</v>
      </c>
      <c r="E6" s="101" t="s">
        <v>218</v>
      </c>
      <c r="F6" s="101">
        <v>250000</v>
      </c>
      <c r="G6" s="101">
        <v>150000</v>
      </c>
      <c r="H6" s="101">
        <f>F6-G6</f>
        <v>100000</v>
      </c>
    </row>
    <row r="7" spans="2:13" ht="16.5" customHeight="1">
      <c r="B7" s="102">
        <v>44531</v>
      </c>
      <c r="C7" s="105" t="s">
        <v>151</v>
      </c>
      <c r="D7" s="105" t="s">
        <v>153</v>
      </c>
      <c r="E7" s="101" t="s">
        <v>219</v>
      </c>
      <c r="F7" s="101">
        <v>300000</v>
      </c>
      <c r="G7" s="101">
        <v>220000</v>
      </c>
      <c r="H7" s="101">
        <f t="shared" ref="H7:H29" si="0">F7-G7</f>
        <v>80000</v>
      </c>
    </row>
    <row r="8" spans="2:13" ht="16.5" customHeight="1">
      <c r="B8" s="102">
        <v>44531</v>
      </c>
      <c r="C8" s="104" t="s">
        <v>151</v>
      </c>
      <c r="D8" s="105" t="s">
        <v>153</v>
      </c>
      <c r="E8" s="101" t="s">
        <v>220</v>
      </c>
      <c r="F8" s="101">
        <v>100000</v>
      </c>
      <c r="G8" s="101">
        <v>120000</v>
      </c>
      <c r="H8" s="101">
        <f t="shared" si="0"/>
        <v>-20000</v>
      </c>
    </row>
    <row r="9" spans="2:13" ht="16.5" customHeight="1">
      <c r="B9" s="102">
        <v>44531</v>
      </c>
      <c r="C9" s="105" t="s">
        <v>151</v>
      </c>
      <c r="D9" s="105" t="s">
        <v>153</v>
      </c>
      <c r="E9" s="101" t="s">
        <v>221</v>
      </c>
      <c r="F9" s="101">
        <v>150000</v>
      </c>
      <c r="G9" s="101">
        <v>100000</v>
      </c>
      <c r="H9" s="101">
        <f t="shared" si="0"/>
        <v>50000</v>
      </c>
    </row>
    <row r="10" spans="2:13" ht="16.5" customHeight="1">
      <c r="B10" s="102">
        <v>44531</v>
      </c>
      <c r="C10" s="104" t="s">
        <v>152</v>
      </c>
      <c r="D10" s="105" t="s">
        <v>153</v>
      </c>
      <c r="E10" s="101" t="s">
        <v>218</v>
      </c>
      <c r="F10" s="101">
        <v>250000</v>
      </c>
      <c r="G10" s="101">
        <v>170000</v>
      </c>
      <c r="H10" s="101">
        <f t="shared" si="0"/>
        <v>80000</v>
      </c>
    </row>
    <row r="11" spans="2:13" ht="16.5" customHeight="1">
      <c r="B11" s="102">
        <v>44531</v>
      </c>
      <c r="C11" s="105" t="s">
        <v>152</v>
      </c>
      <c r="D11" s="105" t="s">
        <v>153</v>
      </c>
      <c r="E11" s="101" t="s">
        <v>219</v>
      </c>
      <c r="F11" s="101">
        <v>300000</v>
      </c>
      <c r="G11" s="101">
        <v>240000</v>
      </c>
      <c r="H11" s="101">
        <f t="shared" si="0"/>
        <v>60000</v>
      </c>
    </row>
    <row r="12" spans="2:13" ht="16.5" customHeight="1">
      <c r="B12" s="102">
        <v>44531</v>
      </c>
      <c r="C12" s="104" t="s">
        <v>152</v>
      </c>
      <c r="D12" s="105" t="s">
        <v>203</v>
      </c>
      <c r="E12" s="101" t="s">
        <v>220</v>
      </c>
      <c r="F12" s="101">
        <v>100000</v>
      </c>
      <c r="G12" s="101">
        <v>70000</v>
      </c>
      <c r="H12" s="101">
        <f t="shared" si="0"/>
        <v>30000</v>
      </c>
    </row>
    <row r="13" spans="2:13" ht="16.5" customHeight="1">
      <c r="B13" s="102">
        <v>44531</v>
      </c>
      <c r="C13" s="105" t="s">
        <v>152</v>
      </c>
      <c r="D13" s="105" t="s">
        <v>203</v>
      </c>
      <c r="E13" s="101" t="s">
        <v>221</v>
      </c>
      <c r="F13" s="101">
        <v>150000</v>
      </c>
      <c r="G13" s="101">
        <v>170000</v>
      </c>
      <c r="H13" s="101">
        <f t="shared" si="0"/>
        <v>-20000</v>
      </c>
    </row>
    <row r="14" spans="2:13" ht="16.5" customHeight="1">
      <c r="B14" s="102">
        <v>44531</v>
      </c>
      <c r="C14" s="104" t="s">
        <v>153</v>
      </c>
      <c r="D14" s="105" t="s">
        <v>203</v>
      </c>
      <c r="E14" s="101" t="s">
        <v>218</v>
      </c>
      <c r="F14" s="101">
        <v>250000</v>
      </c>
      <c r="G14" s="101">
        <v>150000</v>
      </c>
      <c r="H14" s="101">
        <f t="shared" si="0"/>
        <v>100000</v>
      </c>
    </row>
    <row r="15" spans="2:13" ht="16.5" customHeight="1">
      <c r="B15" s="102">
        <v>44531</v>
      </c>
      <c r="C15" s="105" t="s">
        <v>153</v>
      </c>
      <c r="D15" s="105" t="s">
        <v>203</v>
      </c>
      <c r="E15" s="101" t="s">
        <v>219</v>
      </c>
      <c r="F15" s="101">
        <v>300000</v>
      </c>
      <c r="G15" s="101">
        <v>220000</v>
      </c>
      <c r="H15" s="101">
        <f t="shared" si="0"/>
        <v>80000</v>
      </c>
    </row>
    <row r="16" spans="2:13" ht="16.5" customHeight="1">
      <c r="B16" s="102">
        <v>44531</v>
      </c>
      <c r="C16" s="104" t="s">
        <v>153</v>
      </c>
      <c r="D16" s="105" t="s">
        <v>203</v>
      </c>
      <c r="E16" s="101" t="s">
        <v>220</v>
      </c>
      <c r="F16" s="101">
        <v>100000</v>
      </c>
      <c r="G16" s="101">
        <v>120000</v>
      </c>
      <c r="H16" s="101">
        <f t="shared" si="0"/>
        <v>-20000</v>
      </c>
    </row>
    <row r="17" spans="2:8" ht="16.5" customHeight="1">
      <c r="B17" s="102">
        <v>44531</v>
      </c>
      <c r="C17" s="105" t="s">
        <v>153</v>
      </c>
      <c r="D17" s="105" t="s">
        <v>203</v>
      </c>
      <c r="E17" s="101" t="s">
        <v>221</v>
      </c>
      <c r="F17" s="101">
        <v>150000</v>
      </c>
      <c r="G17" s="101">
        <v>100000</v>
      </c>
      <c r="H17" s="101">
        <f t="shared" si="0"/>
        <v>50000</v>
      </c>
    </row>
    <row r="18" spans="2:8" ht="16.5" customHeight="1">
      <c r="B18" s="102">
        <v>44531</v>
      </c>
      <c r="C18" s="104" t="s">
        <v>222</v>
      </c>
      <c r="D18" s="105" t="s">
        <v>203</v>
      </c>
      <c r="E18" s="101" t="s">
        <v>218</v>
      </c>
      <c r="F18" s="101">
        <v>250000</v>
      </c>
      <c r="G18" s="101">
        <v>150000</v>
      </c>
      <c r="H18" s="101">
        <f t="shared" si="0"/>
        <v>100000</v>
      </c>
    </row>
    <row r="19" spans="2:8" ht="16.5" customHeight="1">
      <c r="B19" s="102">
        <v>44531</v>
      </c>
      <c r="C19" s="105" t="s">
        <v>222</v>
      </c>
      <c r="D19" s="105" t="s">
        <v>203</v>
      </c>
      <c r="E19" s="101" t="s">
        <v>219</v>
      </c>
      <c r="F19" s="101">
        <v>300000</v>
      </c>
      <c r="G19" s="101">
        <v>220000</v>
      </c>
      <c r="H19" s="101">
        <f t="shared" si="0"/>
        <v>80000</v>
      </c>
    </row>
    <row r="20" spans="2:8" ht="16.5" customHeight="1">
      <c r="B20" s="102">
        <v>44531</v>
      </c>
      <c r="C20" s="104" t="s">
        <v>222</v>
      </c>
      <c r="D20" s="105" t="s">
        <v>203</v>
      </c>
      <c r="E20" s="101" t="s">
        <v>220</v>
      </c>
      <c r="F20" s="101">
        <v>100000</v>
      </c>
      <c r="G20" s="101">
        <v>120000</v>
      </c>
      <c r="H20" s="101">
        <f t="shared" si="0"/>
        <v>-20000</v>
      </c>
    </row>
    <row r="21" spans="2:8" ht="16.5" customHeight="1">
      <c r="B21" s="102">
        <v>44531</v>
      </c>
      <c r="C21" s="105" t="s">
        <v>222</v>
      </c>
      <c r="D21" s="105" t="s">
        <v>203</v>
      </c>
      <c r="E21" s="101" t="s">
        <v>221</v>
      </c>
      <c r="F21" s="101">
        <v>150000</v>
      </c>
      <c r="G21" s="101">
        <v>100000</v>
      </c>
      <c r="H21" s="101">
        <f t="shared" si="0"/>
        <v>50000</v>
      </c>
    </row>
    <row r="22" spans="2:8" ht="16.5" customHeight="1">
      <c r="B22" s="102">
        <v>44531</v>
      </c>
      <c r="C22" s="104" t="s">
        <v>211</v>
      </c>
      <c r="D22" s="105" t="s">
        <v>203</v>
      </c>
      <c r="E22" s="101" t="s">
        <v>218</v>
      </c>
      <c r="F22" s="101">
        <v>250000</v>
      </c>
      <c r="G22" s="101">
        <v>150000</v>
      </c>
      <c r="H22" s="101">
        <f t="shared" si="0"/>
        <v>100000</v>
      </c>
    </row>
    <row r="23" spans="2:8" ht="16.5" customHeight="1">
      <c r="B23" s="102">
        <v>44531</v>
      </c>
      <c r="C23" s="105" t="s">
        <v>211</v>
      </c>
      <c r="D23" s="105" t="s">
        <v>203</v>
      </c>
      <c r="E23" s="101" t="s">
        <v>219</v>
      </c>
      <c r="F23" s="101">
        <v>300000</v>
      </c>
      <c r="G23" s="101">
        <v>220000</v>
      </c>
      <c r="H23" s="101">
        <f t="shared" si="0"/>
        <v>80000</v>
      </c>
    </row>
    <row r="24" spans="2:8" ht="16.5" customHeight="1">
      <c r="B24" s="102">
        <v>44531</v>
      </c>
      <c r="C24" s="104" t="s">
        <v>211</v>
      </c>
      <c r="D24" s="105" t="s">
        <v>203</v>
      </c>
      <c r="E24" s="101" t="s">
        <v>220</v>
      </c>
      <c r="F24" s="101">
        <v>100000</v>
      </c>
      <c r="G24" s="101">
        <v>120000</v>
      </c>
      <c r="H24" s="101">
        <f t="shared" si="0"/>
        <v>-20000</v>
      </c>
    </row>
    <row r="25" spans="2:8" ht="16.5" customHeight="1">
      <c r="B25" s="102">
        <v>44531</v>
      </c>
      <c r="C25" s="105" t="s">
        <v>211</v>
      </c>
      <c r="D25" s="105" t="s">
        <v>203</v>
      </c>
      <c r="E25" s="101" t="s">
        <v>221</v>
      </c>
      <c r="F25" s="101">
        <v>150000</v>
      </c>
      <c r="G25" s="101">
        <v>100000</v>
      </c>
      <c r="H25" s="101">
        <f t="shared" si="0"/>
        <v>50000</v>
      </c>
    </row>
    <row r="26" spans="2:8" ht="16.5" customHeight="1">
      <c r="B26" s="102">
        <v>44531</v>
      </c>
      <c r="C26" s="104" t="s">
        <v>223</v>
      </c>
      <c r="D26" s="105" t="s">
        <v>203</v>
      </c>
      <c r="E26" s="101" t="s">
        <v>218</v>
      </c>
      <c r="F26" s="101">
        <v>250000</v>
      </c>
      <c r="G26" s="101">
        <v>150000</v>
      </c>
      <c r="H26" s="101">
        <f t="shared" si="0"/>
        <v>100000</v>
      </c>
    </row>
    <row r="27" spans="2:8" ht="16.5" customHeight="1">
      <c r="B27" s="102">
        <v>44531</v>
      </c>
      <c r="C27" s="105" t="s">
        <v>223</v>
      </c>
      <c r="D27" s="105" t="s">
        <v>203</v>
      </c>
      <c r="E27" s="101" t="s">
        <v>219</v>
      </c>
      <c r="F27" s="101">
        <v>300000</v>
      </c>
      <c r="G27" s="101">
        <v>220000</v>
      </c>
      <c r="H27" s="101">
        <f t="shared" si="0"/>
        <v>80000</v>
      </c>
    </row>
    <row r="28" spans="2:8" ht="16.5" customHeight="1">
      <c r="B28" s="102">
        <v>44531</v>
      </c>
      <c r="C28" s="104" t="s">
        <v>223</v>
      </c>
      <c r="D28" s="105" t="s">
        <v>203</v>
      </c>
      <c r="E28" s="101" t="s">
        <v>220</v>
      </c>
      <c r="F28" s="101">
        <v>100000</v>
      </c>
      <c r="G28" s="101">
        <v>120000</v>
      </c>
      <c r="H28" s="101">
        <f t="shared" si="0"/>
        <v>-20000</v>
      </c>
    </row>
    <row r="29" spans="2:8" ht="16.5" customHeight="1">
      <c r="B29" s="102">
        <v>44531</v>
      </c>
      <c r="C29" s="105" t="s">
        <v>223</v>
      </c>
      <c r="D29" s="105" t="s">
        <v>203</v>
      </c>
      <c r="E29" s="101" t="s">
        <v>221</v>
      </c>
      <c r="F29" s="101">
        <v>150000</v>
      </c>
      <c r="G29" s="101">
        <v>100000</v>
      </c>
      <c r="H29" s="101">
        <f t="shared" si="0"/>
        <v>50000</v>
      </c>
    </row>
    <row r="30" spans="2:8" ht="16.5" customHeight="1">
      <c r="B30" s="102">
        <v>44531</v>
      </c>
      <c r="C30" s="104" t="s">
        <v>224</v>
      </c>
      <c r="D30" s="104"/>
    </row>
    <row r="31" spans="2:8" ht="16.5" customHeight="1">
      <c r="B31" s="102">
        <v>44531</v>
      </c>
      <c r="C31" s="105" t="s">
        <v>225</v>
      </c>
      <c r="D31" s="104"/>
    </row>
    <row r="32" spans="2:8" ht="16.5" customHeight="1">
      <c r="B32" s="102">
        <v>44531</v>
      </c>
      <c r="C32" s="104" t="s">
        <v>212</v>
      </c>
      <c r="D32" s="104"/>
    </row>
    <row r="33" spans="2:12" ht="16.5" customHeight="1">
      <c r="B33" s="102">
        <v>44531</v>
      </c>
      <c r="C33" s="105" t="s">
        <v>226</v>
      </c>
      <c r="D33" s="104"/>
    </row>
    <row r="34" spans="2:12" ht="16.5" customHeight="1">
      <c r="B34" s="102">
        <v>44531</v>
      </c>
      <c r="C34" s="104" t="s">
        <v>227</v>
      </c>
      <c r="D34" s="104"/>
    </row>
    <row r="35" spans="2:12" ht="16.5" customHeight="1">
      <c r="B35" s="102">
        <v>44531</v>
      </c>
      <c r="C35" s="105" t="s">
        <v>228</v>
      </c>
      <c r="D35" s="104"/>
    </row>
    <row r="36" spans="2:12" ht="16.5" customHeight="1">
      <c r="B36" s="102">
        <v>44531</v>
      </c>
      <c r="C36" s="104" t="s">
        <v>229</v>
      </c>
      <c r="D36" s="104" t="s">
        <v>224</v>
      </c>
      <c r="E36" s="101" t="s">
        <v>230</v>
      </c>
      <c r="F36" s="101">
        <v>324210</v>
      </c>
      <c r="G36" s="101">
        <v>232340</v>
      </c>
      <c r="H36" s="101">
        <f t="shared" ref="H36:H37" si="1">F36-G36</f>
        <v>91870</v>
      </c>
    </row>
    <row r="37" spans="2:12" ht="16.5" customHeight="1">
      <c r="B37" s="102">
        <v>44531</v>
      </c>
      <c r="C37" s="105" t="s">
        <v>229</v>
      </c>
      <c r="D37" s="105" t="s">
        <v>224</v>
      </c>
      <c r="E37" s="101" t="s">
        <v>231</v>
      </c>
      <c r="F37" s="101">
        <v>231566</v>
      </c>
      <c r="G37" s="101">
        <v>234623</v>
      </c>
      <c r="H37" s="101">
        <f t="shared" si="1"/>
        <v>-3057</v>
      </c>
    </row>
    <row r="38" spans="2:12" ht="16.5" customHeight="1">
      <c r="B38" s="102">
        <v>44531</v>
      </c>
      <c r="C38" s="104" t="s">
        <v>229</v>
      </c>
      <c r="D38" s="104" t="s">
        <v>224</v>
      </c>
      <c r="I38" s="101" t="s">
        <v>232</v>
      </c>
      <c r="J38" s="101">
        <v>324221</v>
      </c>
      <c r="K38" s="101">
        <v>342366</v>
      </c>
      <c r="L38" s="101">
        <f>K38-J38</f>
        <v>18145</v>
      </c>
    </row>
    <row r="39" spans="2:12" ht="16.5" customHeight="1">
      <c r="B39" s="102">
        <v>44531</v>
      </c>
      <c r="C39" s="105" t="s">
        <v>229</v>
      </c>
      <c r="D39" s="105" t="s">
        <v>224</v>
      </c>
      <c r="I39" s="101" t="s">
        <v>233</v>
      </c>
      <c r="J39" s="101">
        <v>2364343</v>
      </c>
      <c r="K39" s="101">
        <v>2635397</v>
      </c>
      <c r="L39" s="101">
        <f t="shared" ref="L39:L40" si="2">K39-J39</f>
        <v>271054</v>
      </c>
    </row>
    <row r="40" spans="2:12" ht="16.5" customHeight="1">
      <c r="B40" s="102">
        <v>44531</v>
      </c>
      <c r="C40" s="104" t="s">
        <v>229</v>
      </c>
      <c r="D40" s="104" t="s">
        <v>224</v>
      </c>
      <c r="I40" s="101" t="s">
        <v>234</v>
      </c>
      <c r="J40" s="101">
        <v>23456</v>
      </c>
      <c r="K40" s="101">
        <v>34235</v>
      </c>
      <c r="L40" s="101">
        <f t="shared" si="2"/>
        <v>10779</v>
      </c>
    </row>
    <row r="41" spans="2:12" ht="16.5" customHeight="1">
      <c r="B41" s="102">
        <v>44531</v>
      </c>
      <c r="C41" s="105" t="s">
        <v>235</v>
      </c>
      <c r="D41" s="104" t="s">
        <v>224</v>
      </c>
      <c r="E41" s="101" t="s">
        <v>230</v>
      </c>
      <c r="F41" s="101">
        <v>324210</v>
      </c>
      <c r="G41" s="101">
        <v>232340</v>
      </c>
      <c r="H41" s="101">
        <f t="shared" ref="H41:H42" si="3">F41-G41</f>
        <v>91870</v>
      </c>
    </row>
    <row r="42" spans="2:12" ht="16.5" customHeight="1">
      <c r="B42" s="102">
        <v>44531</v>
      </c>
      <c r="C42" s="104" t="s">
        <v>235</v>
      </c>
      <c r="D42" s="105" t="s">
        <v>224</v>
      </c>
      <c r="E42" s="101" t="s">
        <v>231</v>
      </c>
      <c r="F42" s="101">
        <v>231566</v>
      </c>
      <c r="G42" s="101">
        <v>234623</v>
      </c>
      <c r="H42" s="101">
        <f t="shared" si="3"/>
        <v>-3057</v>
      </c>
    </row>
    <row r="43" spans="2:12" ht="16.5" customHeight="1">
      <c r="B43" s="102">
        <v>44531</v>
      </c>
      <c r="C43" s="105" t="s">
        <v>235</v>
      </c>
      <c r="D43" s="104" t="s">
        <v>224</v>
      </c>
      <c r="I43" s="101" t="s">
        <v>232</v>
      </c>
      <c r="J43" s="101">
        <v>324221</v>
      </c>
      <c r="K43" s="101">
        <v>342366</v>
      </c>
      <c r="L43" s="101">
        <f>K43-J43</f>
        <v>18145</v>
      </c>
    </row>
    <row r="44" spans="2:12" ht="16.5" customHeight="1">
      <c r="B44" s="102">
        <v>44531</v>
      </c>
      <c r="C44" s="104" t="s">
        <v>235</v>
      </c>
      <c r="D44" s="105" t="s">
        <v>224</v>
      </c>
      <c r="I44" s="101" t="s">
        <v>233</v>
      </c>
      <c r="J44" s="101">
        <v>2364343</v>
      </c>
      <c r="K44" s="101">
        <v>2635397</v>
      </c>
      <c r="L44" s="101">
        <f t="shared" ref="L44:L45" si="4">K44-J44</f>
        <v>271054</v>
      </c>
    </row>
    <row r="45" spans="2:12" ht="16.5" customHeight="1">
      <c r="B45" s="102">
        <v>44531</v>
      </c>
      <c r="C45" s="105" t="s">
        <v>235</v>
      </c>
      <c r="D45" s="104" t="s">
        <v>224</v>
      </c>
      <c r="I45" s="101" t="s">
        <v>234</v>
      </c>
      <c r="J45" s="101">
        <v>23456</v>
      </c>
      <c r="K45" s="101">
        <v>34235</v>
      </c>
      <c r="L45" s="101">
        <f t="shared" si="4"/>
        <v>10779</v>
      </c>
    </row>
    <row r="46" spans="2:12" ht="16.5" customHeight="1">
      <c r="B46" s="102">
        <v>44531</v>
      </c>
      <c r="C46" s="104" t="s">
        <v>236</v>
      </c>
      <c r="D46" s="104" t="s">
        <v>224</v>
      </c>
      <c r="E46" s="101" t="s">
        <v>230</v>
      </c>
      <c r="F46" s="101">
        <v>324210</v>
      </c>
      <c r="G46" s="101">
        <v>232340</v>
      </c>
      <c r="H46" s="101">
        <f t="shared" ref="H46:H47" si="5">F46-G46</f>
        <v>91870</v>
      </c>
    </row>
    <row r="47" spans="2:12" ht="16.5" customHeight="1">
      <c r="B47" s="102">
        <v>44531</v>
      </c>
      <c r="C47" s="105" t="s">
        <v>236</v>
      </c>
      <c r="D47" s="105" t="s">
        <v>224</v>
      </c>
      <c r="E47" s="101" t="s">
        <v>231</v>
      </c>
      <c r="F47" s="101">
        <v>231566</v>
      </c>
      <c r="G47" s="101">
        <v>234623</v>
      </c>
      <c r="H47" s="101">
        <f t="shared" si="5"/>
        <v>-3057</v>
      </c>
    </row>
    <row r="48" spans="2:12" ht="16.5" customHeight="1">
      <c r="B48" s="102">
        <v>44531</v>
      </c>
      <c r="C48" s="104" t="s">
        <v>236</v>
      </c>
      <c r="D48" s="104" t="s">
        <v>224</v>
      </c>
      <c r="I48" s="101" t="s">
        <v>232</v>
      </c>
      <c r="J48" s="101">
        <v>324221</v>
      </c>
      <c r="K48" s="101">
        <v>342366</v>
      </c>
      <c r="L48" s="101">
        <f>K48-J48</f>
        <v>18145</v>
      </c>
    </row>
    <row r="49" spans="2:12" ht="16.5" customHeight="1">
      <c r="B49" s="102">
        <v>44531</v>
      </c>
      <c r="C49" s="105" t="s">
        <v>236</v>
      </c>
      <c r="D49" s="105" t="s">
        <v>224</v>
      </c>
      <c r="I49" s="101" t="s">
        <v>233</v>
      </c>
      <c r="J49" s="101">
        <v>2364343</v>
      </c>
      <c r="K49" s="101">
        <v>2635397</v>
      </c>
      <c r="L49" s="101">
        <f t="shared" ref="L49:L50" si="6">K49-J49</f>
        <v>271054</v>
      </c>
    </row>
    <row r="50" spans="2:12" ht="16.5" customHeight="1">
      <c r="B50" s="102">
        <v>44531</v>
      </c>
      <c r="C50" s="104" t="s">
        <v>236</v>
      </c>
      <c r="D50" s="104" t="s">
        <v>224</v>
      </c>
      <c r="I50" s="101" t="s">
        <v>234</v>
      </c>
      <c r="J50" s="101">
        <v>23456</v>
      </c>
      <c r="K50" s="101">
        <v>34235</v>
      </c>
      <c r="L50" s="101">
        <f t="shared" si="6"/>
        <v>10779</v>
      </c>
    </row>
    <row r="51" spans="2:12" ht="16.5" customHeight="1">
      <c r="C51" s="105"/>
    </row>
    <row r="52" spans="2:12" ht="16.5" customHeight="1">
      <c r="C52" s="104"/>
      <c r="D52" s="104"/>
    </row>
    <row r="53" spans="2:12" ht="16.5" customHeight="1">
      <c r="C53" s="105"/>
    </row>
  </sheetData>
  <phoneticPr fontId="1"/>
  <pageMargins left="0.70866141732283472" right="0.70866141732283472" top="0.74803149606299213" bottom="0.74803149606299213" header="0.31496062992125984" footer="0.31496062992125984"/>
  <pageSetup paperSize="8" scale="1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K11"/>
  <sheetViews>
    <sheetView zoomScale="60" zoomScaleNormal="60" workbookViewId="0">
      <selection activeCell="B3" sqref="B3"/>
    </sheetView>
  </sheetViews>
  <sheetFormatPr defaultColWidth="9" defaultRowHeight="16.5" customHeight="1"/>
  <cols>
    <col min="1" max="1" width="3" style="101" customWidth="1"/>
    <col min="2" max="2" width="34.5" style="102" bestFit="1" customWidth="1"/>
    <col min="3" max="4" width="13.625" style="101" bestFit="1" customWidth="1"/>
    <col min="5" max="5" width="15.875" style="101" customWidth="1"/>
    <col min="6" max="6" width="13.625" style="101" customWidth="1"/>
    <col min="7" max="7" width="19.125" style="101" bestFit="1" customWidth="1"/>
    <col min="8" max="8" width="20.25" style="101" bestFit="1" customWidth="1"/>
    <col min="9" max="9" width="25.375" style="101" bestFit="1" customWidth="1"/>
    <col min="10" max="10" width="18.125" style="101" bestFit="1" customWidth="1"/>
    <col min="11" max="11" width="22.375" style="101" bestFit="1" customWidth="1"/>
    <col min="12" max="16384" width="9" style="101"/>
  </cols>
  <sheetData>
    <row r="1" spans="2:11" ht="16.5" customHeight="1">
      <c r="B1" s="101"/>
    </row>
    <row r="2" spans="2:11" ht="16.5" customHeight="1">
      <c r="B2" s="42" t="s">
        <v>304</v>
      </c>
      <c r="C2" s="42" t="s">
        <v>140</v>
      </c>
      <c r="D2" s="42" t="s">
        <v>72</v>
      </c>
      <c r="E2" s="42" t="s">
        <v>155</v>
      </c>
      <c r="F2" s="42" t="s">
        <v>156</v>
      </c>
      <c r="G2" s="42"/>
      <c r="H2" s="42"/>
      <c r="I2" s="42"/>
    </row>
    <row r="3" spans="2:11" ht="16.5" customHeight="1">
      <c r="B3" s="42" t="s">
        <v>83</v>
      </c>
      <c r="C3" s="42">
        <v>42006</v>
      </c>
      <c r="D3" s="42" t="s">
        <v>237</v>
      </c>
      <c r="E3" s="44" t="s">
        <v>238</v>
      </c>
      <c r="F3" s="101" t="s">
        <v>239</v>
      </c>
      <c r="G3" s="44"/>
      <c r="K3" s="42"/>
    </row>
    <row r="4" spans="2:11" ht="16.5" customHeight="1">
      <c r="B4" s="101"/>
    </row>
    <row r="5" spans="2:11" ht="16.5" customHeight="1">
      <c r="B5" s="101" t="s">
        <v>104</v>
      </c>
      <c r="C5" s="101" t="s">
        <v>86</v>
      </c>
      <c r="D5" s="101" t="s">
        <v>105</v>
      </c>
      <c r="E5" s="101" t="s">
        <v>106</v>
      </c>
      <c r="F5" s="101" t="s">
        <v>107</v>
      </c>
      <c r="G5" s="101" t="s">
        <v>108</v>
      </c>
      <c r="H5" s="101" t="s">
        <v>240</v>
      </c>
      <c r="I5" s="101" t="s">
        <v>285</v>
      </c>
      <c r="J5" s="101" t="s">
        <v>241</v>
      </c>
      <c r="K5" s="101" t="s">
        <v>242</v>
      </c>
    </row>
    <row r="6" spans="2:11" ht="16.5" customHeight="1">
      <c r="B6" s="102">
        <v>44531</v>
      </c>
      <c r="C6" s="104" t="s">
        <v>31</v>
      </c>
      <c r="D6" s="101" t="s">
        <v>137</v>
      </c>
      <c r="E6" s="101">
        <v>99249</v>
      </c>
      <c r="F6" s="101">
        <v>0</v>
      </c>
      <c r="G6" s="101">
        <v>99249</v>
      </c>
      <c r="H6" s="101">
        <f>IF(G6&gt;=0,G6*J6,G6*K6)</f>
        <v>1622721.1500000001</v>
      </c>
      <c r="I6" s="101">
        <v>16.350000000000001</v>
      </c>
      <c r="J6" s="101">
        <v>16.350000000000001</v>
      </c>
      <c r="K6" s="101">
        <v>8.9099999999999895</v>
      </c>
    </row>
    <row r="7" spans="2:11" ht="16.5" customHeight="1">
      <c r="B7" s="102">
        <v>44531</v>
      </c>
      <c r="C7" s="105" t="s">
        <v>32</v>
      </c>
      <c r="D7" s="101" t="s">
        <v>137</v>
      </c>
      <c r="E7" s="101">
        <v>105088</v>
      </c>
      <c r="F7" s="101">
        <v>0</v>
      </c>
      <c r="G7" s="101">
        <v>105088</v>
      </c>
      <c r="H7" s="101">
        <f t="shared" ref="H7:H11" si="0">IF(G7&gt;=0,G7*J7,G7*K7)</f>
        <v>1718188.8</v>
      </c>
      <c r="I7" s="101">
        <v>16.350000000000001</v>
      </c>
      <c r="J7" s="101">
        <v>16.350000000000001</v>
      </c>
      <c r="K7" s="101">
        <v>8.9299999999999908</v>
      </c>
    </row>
    <row r="8" spans="2:11" ht="16.5" customHeight="1">
      <c r="B8" s="102">
        <v>44531</v>
      </c>
      <c r="C8" s="104" t="s">
        <v>33</v>
      </c>
      <c r="D8" s="101" t="s">
        <v>137</v>
      </c>
      <c r="E8" s="101">
        <v>136224</v>
      </c>
      <c r="F8" s="101">
        <v>100500</v>
      </c>
      <c r="G8" s="101">
        <v>35724</v>
      </c>
      <c r="H8" s="101">
        <f t="shared" si="0"/>
        <v>584087.4</v>
      </c>
      <c r="I8" s="101">
        <v>16.350000000000001</v>
      </c>
      <c r="J8" s="101">
        <v>16.350000000000001</v>
      </c>
      <c r="K8" s="101">
        <v>8.9499999999999904</v>
      </c>
    </row>
    <row r="9" spans="2:11" ht="16.5" customHeight="1">
      <c r="B9" s="102">
        <v>44531</v>
      </c>
      <c r="C9" s="105" t="s">
        <v>34</v>
      </c>
      <c r="D9" s="101" t="s">
        <v>137</v>
      </c>
      <c r="E9" s="101">
        <v>147901</v>
      </c>
      <c r="F9" s="101">
        <v>199552</v>
      </c>
      <c r="G9" s="101">
        <v>-51651</v>
      </c>
      <c r="H9" s="101">
        <f t="shared" si="0"/>
        <v>-463309.46999999951</v>
      </c>
      <c r="I9" s="101">
        <v>16.350000000000001</v>
      </c>
      <c r="J9" s="101">
        <v>16.350000000000001</v>
      </c>
      <c r="K9" s="101">
        <v>8.96999999999999</v>
      </c>
    </row>
    <row r="10" spans="2:11" ht="16.5" customHeight="1">
      <c r="B10" s="102">
        <v>44531</v>
      </c>
      <c r="C10" s="104" t="s">
        <v>35</v>
      </c>
      <c r="D10" s="101" t="s">
        <v>137</v>
      </c>
      <c r="E10" s="101">
        <v>149847</v>
      </c>
      <c r="F10" s="101">
        <v>247415</v>
      </c>
      <c r="G10" s="101">
        <v>-97568</v>
      </c>
      <c r="H10" s="101">
        <f t="shared" si="0"/>
        <v>-877136.31999999902</v>
      </c>
      <c r="I10" s="101">
        <v>16.350000000000001</v>
      </c>
      <c r="J10" s="101">
        <v>16.350000000000001</v>
      </c>
      <c r="K10" s="101">
        <v>8.9899999999999896</v>
      </c>
    </row>
    <row r="11" spans="2:11" ht="16.5" customHeight="1">
      <c r="B11" s="102">
        <v>44531</v>
      </c>
      <c r="C11" s="105" t="s">
        <v>36</v>
      </c>
      <c r="D11" s="101" t="s">
        <v>137</v>
      </c>
      <c r="E11" s="101">
        <v>155685</v>
      </c>
      <c r="F11" s="101">
        <v>245839</v>
      </c>
      <c r="G11" s="101">
        <v>-90154</v>
      </c>
      <c r="H11" s="101">
        <f t="shared" si="0"/>
        <v>-812287.53999999899</v>
      </c>
      <c r="I11" s="101">
        <v>16.350000000000001</v>
      </c>
      <c r="J11" s="101">
        <v>16.350000000000001</v>
      </c>
      <c r="K11" s="101">
        <v>9.0099999999999891</v>
      </c>
    </row>
  </sheetData>
  <phoneticPr fontId="1"/>
  <pageMargins left="0.70866141732283472" right="0.70866141732283472" top="0.74803149606299213" bottom="0.74803149606299213" header="0.31496062992125984" footer="0.31496062992125984"/>
  <pageSetup paperSize="8" scale="1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K11"/>
  <sheetViews>
    <sheetView zoomScale="60" zoomScaleNormal="60" workbookViewId="0">
      <selection activeCell="B3" sqref="B3"/>
    </sheetView>
  </sheetViews>
  <sheetFormatPr defaultColWidth="9" defaultRowHeight="16.5" customHeight="1"/>
  <cols>
    <col min="1" max="1" width="3" style="101" customWidth="1"/>
    <col min="2" max="2" width="42.125" style="102" bestFit="1" customWidth="1"/>
    <col min="3" max="3" width="13.625" style="101" bestFit="1" customWidth="1"/>
    <col min="4" max="4" width="13.625" style="105" bestFit="1" customWidth="1"/>
    <col min="5" max="5" width="21.375" style="101" bestFit="1" customWidth="1"/>
    <col min="6" max="6" width="23.625" style="101" bestFit="1" customWidth="1"/>
    <col min="7" max="7" width="17" style="101" bestFit="1" customWidth="1"/>
    <col min="8" max="8" width="20.25" style="101" bestFit="1" customWidth="1"/>
    <col min="9" max="9" width="25.375" style="101" bestFit="1" customWidth="1"/>
    <col min="10" max="10" width="21.875" style="101" customWidth="1"/>
    <col min="11" max="11" width="25.375" style="101" bestFit="1" customWidth="1"/>
    <col min="12" max="16384" width="9" style="101"/>
  </cols>
  <sheetData>
    <row r="1" spans="2:11" ht="16.5" customHeight="1">
      <c r="B1" s="101"/>
      <c r="D1" s="101"/>
    </row>
    <row r="2" spans="2:11" ht="16.5" customHeight="1">
      <c r="B2" s="42" t="s">
        <v>306</v>
      </c>
      <c r="C2" s="42" t="s">
        <v>140</v>
      </c>
      <c r="D2" s="42" t="s">
        <v>72</v>
      </c>
      <c r="E2" s="42" t="s">
        <v>155</v>
      </c>
      <c r="F2" s="42" t="s">
        <v>156</v>
      </c>
      <c r="G2" s="42"/>
      <c r="H2" s="42"/>
      <c r="I2" s="42"/>
      <c r="J2" s="42"/>
      <c r="K2" s="42"/>
    </row>
    <row r="3" spans="2:11" ht="16.5" customHeight="1">
      <c r="B3" s="42" t="s">
        <v>83</v>
      </c>
      <c r="C3" s="42">
        <v>42006</v>
      </c>
      <c r="D3" s="42" t="s">
        <v>243</v>
      </c>
      <c r="E3" s="44" t="s">
        <v>244</v>
      </c>
      <c r="F3" s="101" t="s">
        <v>239</v>
      </c>
      <c r="K3" s="44"/>
    </row>
    <row r="4" spans="2:11" ht="16.5" customHeight="1">
      <c r="B4" s="101"/>
      <c r="D4" s="101"/>
    </row>
    <row r="5" spans="2:11" ht="16.5" customHeight="1">
      <c r="B5" s="101" t="s">
        <v>104</v>
      </c>
      <c r="C5" s="101" t="s">
        <v>86</v>
      </c>
      <c r="D5" s="101" t="s">
        <v>105</v>
      </c>
      <c r="E5" s="101" t="s">
        <v>245</v>
      </c>
      <c r="F5" s="101" t="s">
        <v>160</v>
      </c>
      <c r="G5" s="101" t="s">
        <v>246</v>
      </c>
      <c r="H5" s="101" t="s">
        <v>240</v>
      </c>
      <c r="I5" s="101" t="s">
        <v>285</v>
      </c>
      <c r="J5" s="101" t="s">
        <v>241</v>
      </c>
      <c r="K5" s="101" t="s">
        <v>242</v>
      </c>
    </row>
    <row r="6" spans="2:11" ht="16.5" customHeight="1">
      <c r="B6" s="102">
        <v>44531</v>
      </c>
      <c r="C6" s="104" t="s">
        <v>31</v>
      </c>
      <c r="D6" s="101" t="s">
        <v>137</v>
      </c>
      <c r="E6" s="101">
        <v>356635</v>
      </c>
      <c r="F6" s="101">
        <v>234532</v>
      </c>
      <c r="G6" s="101">
        <f>E6-F6</f>
        <v>122103</v>
      </c>
      <c r="H6" s="101">
        <f>IF(G6&gt;=0,G6*J6,G6*K6)</f>
        <v>1996384.0500000003</v>
      </c>
      <c r="I6" s="101">
        <v>16.350000000000001</v>
      </c>
      <c r="J6" s="101">
        <v>16.350000000000001</v>
      </c>
      <c r="K6" s="101">
        <v>8.9099999999999895</v>
      </c>
    </row>
    <row r="7" spans="2:11" ht="16.5" customHeight="1">
      <c r="B7" s="102">
        <v>44531</v>
      </c>
      <c r="C7" s="105" t="s">
        <v>32</v>
      </c>
      <c r="D7" s="101" t="s">
        <v>137</v>
      </c>
      <c r="E7" s="101">
        <v>432035</v>
      </c>
      <c r="F7" s="101">
        <v>324245</v>
      </c>
      <c r="G7" s="101">
        <f t="shared" ref="G7:G11" si="0">E7-F7</f>
        <v>107790</v>
      </c>
      <c r="H7" s="101">
        <f t="shared" ref="H7:H11" si="1">IF(G7&gt;=0,G7*J7,G7*K7)</f>
        <v>1762366.5000000002</v>
      </c>
      <c r="I7" s="101">
        <v>16.350000000000001</v>
      </c>
      <c r="J7" s="101">
        <v>16.350000000000001</v>
      </c>
      <c r="K7" s="101">
        <v>8.9299999999999908</v>
      </c>
    </row>
    <row r="8" spans="2:11" ht="16.5" customHeight="1">
      <c r="B8" s="102">
        <v>44531</v>
      </c>
      <c r="C8" s="104" t="s">
        <v>33</v>
      </c>
      <c r="D8" s="101" t="s">
        <v>137</v>
      </c>
      <c r="E8" s="101">
        <v>432532</v>
      </c>
      <c r="F8" s="101">
        <v>352136</v>
      </c>
      <c r="G8" s="101">
        <f t="shared" si="0"/>
        <v>80396</v>
      </c>
      <c r="H8" s="101">
        <f t="shared" si="1"/>
        <v>1314474.6000000001</v>
      </c>
      <c r="I8" s="101">
        <v>16.350000000000001</v>
      </c>
      <c r="J8" s="101">
        <v>16.350000000000001</v>
      </c>
      <c r="K8" s="101">
        <v>8.9499999999999904</v>
      </c>
    </row>
    <row r="9" spans="2:11" ht="16.5" customHeight="1">
      <c r="B9" s="102">
        <v>44531</v>
      </c>
      <c r="C9" s="105" t="s">
        <v>34</v>
      </c>
      <c r="D9" s="101" t="s">
        <v>137</v>
      </c>
      <c r="E9" s="101">
        <v>432663</v>
      </c>
      <c r="F9" s="101">
        <v>332045</v>
      </c>
      <c r="G9" s="101">
        <f t="shared" si="0"/>
        <v>100618</v>
      </c>
      <c r="H9" s="101">
        <f t="shared" si="1"/>
        <v>1645104.3</v>
      </c>
      <c r="I9" s="101">
        <v>16.350000000000001</v>
      </c>
      <c r="J9" s="101">
        <v>16.350000000000001</v>
      </c>
      <c r="K9" s="101">
        <v>8.96999999999999</v>
      </c>
    </row>
    <row r="10" spans="2:11" ht="16.5" customHeight="1">
      <c r="B10" s="102">
        <v>44531</v>
      </c>
      <c r="C10" s="104" t="s">
        <v>35</v>
      </c>
      <c r="D10" s="101" t="s">
        <v>137</v>
      </c>
      <c r="E10" s="101">
        <v>342352</v>
      </c>
      <c r="F10" s="101">
        <v>323342</v>
      </c>
      <c r="G10" s="101">
        <f t="shared" si="0"/>
        <v>19010</v>
      </c>
      <c r="H10" s="101">
        <f t="shared" si="1"/>
        <v>310813.5</v>
      </c>
      <c r="I10" s="101">
        <v>16.350000000000001</v>
      </c>
      <c r="J10" s="101">
        <v>16.350000000000001</v>
      </c>
      <c r="K10" s="101">
        <v>8.9899999999999896</v>
      </c>
    </row>
    <row r="11" spans="2:11" ht="16.5" customHeight="1">
      <c r="B11" s="102">
        <v>44531</v>
      </c>
      <c r="C11" s="105" t="s">
        <v>36</v>
      </c>
      <c r="D11" s="101" t="s">
        <v>137</v>
      </c>
      <c r="E11" s="101">
        <v>345023</v>
      </c>
      <c r="F11" s="101">
        <v>360320</v>
      </c>
      <c r="G11" s="101">
        <f t="shared" si="0"/>
        <v>-15297</v>
      </c>
      <c r="H11" s="101">
        <f t="shared" si="1"/>
        <v>-137825.96999999983</v>
      </c>
      <c r="I11" s="101">
        <v>16.350000000000001</v>
      </c>
      <c r="J11" s="101">
        <v>16.350000000000001</v>
      </c>
      <c r="K11" s="101">
        <v>9.0099999999999891</v>
      </c>
    </row>
  </sheetData>
  <phoneticPr fontId="1"/>
  <pageMargins left="0.70866141732283472" right="0.70866141732283472" top="0.74803149606299213" bottom="0.74803149606299213" header="0.31496062992125984" footer="0.31496062992125984"/>
  <pageSetup paperSize="8" scale="1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AD29"/>
  <sheetViews>
    <sheetView zoomScale="60" zoomScaleNormal="60" workbookViewId="0">
      <selection activeCell="B3" sqref="B3"/>
    </sheetView>
  </sheetViews>
  <sheetFormatPr defaultColWidth="9" defaultRowHeight="16.5" customHeight="1"/>
  <cols>
    <col min="1" max="1" width="3" style="101" customWidth="1"/>
    <col min="2" max="2" width="37.75" style="102" bestFit="1" customWidth="1"/>
    <col min="3" max="3" width="13.625" style="101" bestFit="1" customWidth="1"/>
    <col min="4" max="4" width="24.625" style="105" bestFit="1" customWidth="1"/>
    <col min="5" max="5" width="20.25" style="105" bestFit="1" customWidth="1"/>
    <col min="6" max="6" width="19.125" style="101" bestFit="1" customWidth="1"/>
    <col min="7" max="7" width="7.375" style="101" bestFit="1" customWidth="1"/>
    <col min="8" max="8" width="26.625" style="101" bestFit="1" customWidth="1"/>
    <col min="9" max="9" width="17" style="101" bestFit="1" customWidth="1"/>
    <col min="10" max="10" width="16.75" style="101" bestFit="1" customWidth="1"/>
    <col min="11" max="11" width="11.5" style="101" bestFit="1" customWidth="1"/>
    <col min="12" max="12" width="35.125" style="101" bestFit="1" customWidth="1"/>
    <col min="13" max="13" width="11.5" style="101" bestFit="1" customWidth="1"/>
    <col min="14" max="14" width="35.125" style="101" bestFit="1" customWidth="1"/>
    <col min="15" max="15" width="11.5" style="101" bestFit="1" customWidth="1"/>
    <col min="16" max="16" width="35.125" style="101" bestFit="1" customWidth="1"/>
    <col min="17" max="17" width="11.5" style="101" bestFit="1" customWidth="1"/>
    <col min="18" max="18" width="35.125" style="101" bestFit="1" customWidth="1"/>
    <col min="19" max="19" width="8.375" style="101" bestFit="1" customWidth="1"/>
    <col min="20" max="20" width="35.125" style="101" bestFit="1" customWidth="1"/>
    <col min="21" max="21" width="9.75" style="101" bestFit="1" customWidth="1"/>
    <col min="22" max="22" width="35.125" style="101" bestFit="1" customWidth="1"/>
    <col min="23" max="23" width="9.75" style="101" bestFit="1" customWidth="1"/>
    <col min="24" max="24" width="35.125" style="101" bestFit="1" customWidth="1"/>
    <col min="25" max="25" width="9.75" style="101" bestFit="1" customWidth="1"/>
    <col min="26" max="26" width="35.125" style="101" bestFit="1" customWidth="1"/>
    <col min="27" max="27" width="9.75" style="101" bestFit="1" customWidth="1"/>
    <col min="28" max="28" width="35.125" style="101" bestFit="1" customWidth="1"/>
    <col min="29" max="29" width="10.75" style="101" bestFit="1" customWidth="1"/>
    <col min="30" max="30" width="36.375" style="101" bestFit="1" customWidth="1"/>
    <col min="31" max="16384" width="9" style="101"/>
  </cols>
  <sheetData>
    <row r="1" spans="2:30" ht="16.5" customHeight="1">
      <c r="B1" s="101"/>
      <c r="D1" s="101"/>
      <c r="E1" s="101"/>
    </row>
    <row r="2" spans="2:30" ht="16.5" customHeight="1">
      <c r="B2" s="42" t="s">
        <v>305</v>
      </c>
      <c r="C2" s="42" t="s">
        <v>140</v>
      </c>
      <c r="D2" s="42" t="s">
        <v>72</v>
      </c>
      <c r="E2" s="42"/>
      <c r="F2" s="42"/>
      <c r="H2" s="42"/>
      <c r="I2" s="42"/>
      <c r="J2" s="42"/>
    </row>
    <row r="3" spans="2:30" ht="16.5" customHeight="1">
      <c r="B3" s="42" t="s">
        <v>83</v>
      </c>
      <c r="C3" s="42">
        <v>42006</v>
      </c>
      <c r="D3" s="42" t="s">
        <v>84</v>
      </c>
      <c r="E3" s="42"/>
      <c r="F3" s="44"/>
    </row>
    <row r="4" spans="2:30" ht="16.5" customHeight="1">
      <c r="B4" s="101"/>
      <c r="D4" s="101"/>
      <c r="E4" s="101"/>
    </row>
    <row r="5" spans="2:30" ht="16.5" customHeight="1">
      <c r="B5" s="101" t="s">
        <v>104</v>
      </c>
      <c r="C5" s="101" t="s">
        <v>86</v>
      </c>
      <c r="D5" s="101" t="s">
        <v>247</v>
      </c>
      <c r="E5" s="101" t="s">
        <v>248</v>
      </c>
      <c r="F5" s="101" t="s">
        <v>249</v>
      </c>
      <c r="G5" s="101" t="s">
        <v>250</v>
      </c>
      <c r="H5" s="101" t="s">
        <v>289</v>
      </c>
      <c r="I5" s="101" t="s">
        <v>246</v>
      </c>
      <c r="J5" s="101" t="s">
        <v>288</v>
      </c>
      <c r="K5" s="101" t="s">
        <v>251</v>
      </c>
      <c r="L5" s="101" t="s">
        <v>286</v>
      </c>
      <c r="M5" s="101" t="s">
        <v>252</v>
      </c>
      <c r="N5" s="101" t="s">
        <v>287</v>
      </c>
      <c r="O5" s="101" t="s">
        <v>253</v>
      </c>
      <c r="P5" s="101" t="s">
        <v>290</v>
      </c>
      <c r="Q5" s="101" t="s">
        <v>254</v>
      </c>
      <c r="R5" s="101" t="s">
        <v>291</v>
      </c>
      <c r="S5" s="101" t="s">
        <v>255</v>
      </c>
      <c r="T5" s="101" t="s">
        <v>292</v>
      </c>
      <c r="U5" s="101" t="s">
        <v>256</v>
      </c>
      <c r="V5" s="101" t="s">
        <v>293</v>
      </c>
      <c r="W5" s="101" t="s">
        <v>257</v>
      </c>
      <c r="X5" s="101" t="s">
        <v>294</v>
      </c>
      <c r="Y5" s="101" t="s">
        <v>258</v>
      </c>
      <c r="Z5" s="101" t="s">
        <v>295</v>
      </c>
      <c r="AA5" s="101" t="s">
        <v>259</v>
      </c>
      <c r="AB5" s="101" t="s">
        <v>296</v>
      </c>
      <c r="AC5" s="101" t="s">
        <v>260</v>
      </c>
      <c r="AD5" s="101" t="s">
        <v>297</v>
      </c>
    </row>
    <row r="6" spans="2:30" ht="16.5" customHeight="1">
      <c r="B6" s="102">
        <v>44531</v>
      </c>
      <c r="C6" s="104" t="s">
        <v>31</v>
      </c>
      <c r="D6" s="104" t="s">
        <v>261</v>
      </c>
      <c r="E6" s="101" t="s">
        <v>262</v>
      </c>
      <c r="F6" s="101">
        <v>356635</v>
      </c>
      <c r="G6" s="101">
        <v>342</v>
      </c>
      <c r="H6" s="101">
        <v>234532</v>
      </c>
      <c r="I6" s="101">
        <f>F6+G6-H6</f>
        <v>122445</v>
      </c>
      <c r="J6" s="101">
        <v>2.9</v>
      </c>
      <c r="K6" s="102">
        <v>44528</v>
      </c>
      <c r="L6" s="101">
        <v>342533</v>
      </c>
      <c r="M6" s="102">
        <v>44525</v>
      </c>
      <c r="N6" s="101">
        <v>342121</v>
      </c>
      <c r="O6" s="102">
        <v>44527</v>
      </c>
      <c r="P6" s="101">
        <v>332632</v>
      </c>
      <c r="Q6" s="102">
        <v>44530</v>
      </c>
      <c r="R6" s="101">
        <v>3221533</v>
      </c>
      <c r="S6" s="102">
        <v>44524</v>
      </c>
      <c r="T6" s="101">
        <v>2943214</v>
      </c>
    </row>
    <row r="7" spans="2:30" ht="16.5" customHeight="1">
      <c r="B7" s="102">
        <v>44531</v>
      </c>
      <c r="C7" s="105" t="s">
        <v>263</v>
      </c>
      <c r="D7" s="104" t="s">
        <v>264</v>
      </c>
      <c r="E7" s="101" t="s">
        <v>265</v>
      </c>
      <c r="F7" s="101">
        <v>232113</v>
      </c>
      <c r="H7" s="101">
        <v>125323</v>
      </c>
      <c r="I7" s="101">
        <f t="shared" ref="I7:I29" si="0">F7+G7-H7</f>
        <v>106790</v>
      </c>
      <c r="J7" s="101">
        <v>2.9</v>
      </c>
      <c r="K7" s="102">
        <v>44528</v>
      </c>
      <c r="L7" s="101">
        <v>342533</v>
      </c>
      <c r="M7" s="102">
        <v>44525</v>
      </c>
      <c r="N7" s="101">
        <v>342121</v>
      </c>
      <c r="O7" s="102">
        <v>44527</v>
      </c>
      <c r="P7" s="101">
        <v>332632</v>
      </c>
      <c r="Q7" s="102">
        <v>44530</v>
      </c>
      <c r="R7" s="101">
        <v>3221533</v>
      </c>
      <c r="S7" s="102">
        <v>44524</v>
      </c>
      <c r="T7" s="101">
        <v>2943214</v>
      </c>
    </row>
    <row r="8" spans="2:30" ht="16.5" customHeight="1">
      <c r="B8" s="102">
        <v>44531</v>
      </c>
      <c r="C8" s="104" t="s">
        <v>263</v>
      </c>
      <c r="D8" s="104" t="s">
        <v>266</v>
      </c>
      <c r="E8" s="101" t="s">
        <v>265</v>
      </c>
      <c r="F8" s="101">
        <v>455533</v>
      </c>
      <c r="H8" s="101">
        <v>221363</v>
      </c>
      <c r="I8" s="101">
        <f t="shared" si="0"/>
        <v>234170</v>
      </c>
      <c r="J8" s="101">
        <v>4.3</v>
      </c>
      <c r="K8" s="102">
        <v>44528</v>
      </c>
      <c r="L8" s="101">
        <v>342533</v>
      </c>
      <c r="M8" s="102">
        <v>44525</v>
      </c>
      <c r="N8" s="101">
        <v>342121</v>
      </c>
      <c r="O8" s="102">
        <v>44527</v>
      </c>
      <c r="P8" s="101">
        <v>332632</v>
      </c>
      <c r="Q8" s="102">
        <v>44530</v>
      </c>
      <c r="R8" s="101">
        <v>3221533</v>
      </c>
      <c r="S8" s="102">
        <v>44524</v>
      </c>
      <c r="T8" s="101">
        <v>2943214</v>
      </c>
    </row>
    <row r="9" spans="2:30" ht="16.5" customHeight="1">
      <c r="B9" s="102">
        <v>44531</v>
      </c>
      <c r="C9" s="105" t="s">
        <v>263</v>
      </c>
      <c r="D9" s="104" t="s">
        <v>267</v>
      </c>
      <c r="E9" s="101" t="s">
        <v>262</v>
      </c>
      <c r="F9" s="101">
        <v>321631</v>
      </c>
      <c r="G9" s="101">
        <v>-234</v>
      </c>
      <c r="H9" s="101">
        <v>333253</v>
      </c>
      <c r="I9" s="101">
        <f t="shared" si="0"/>
        <v>-11856</v>
      </c>
      <c r="J9" s="101">
        <v>5.9</v>
      </c>
      <c r="K9" s="102">
        <v>44528</v>
      </c>
      <c r="L9" s="101">
        <v>342533</v>
      </c>
      <c r="M9" s="102">
        <v>44525</v>
      </c>
      <c r="N9" s="101">
        <v>342121</v>
      </c>
      <c r="O9" s="102">
        <v>44527</v>
      </c>
      <c r="P9" s="101">
        <v>332632</v>
      </c>
      <c r="Q9" s="102">
        <v>44530</v>
      </c>
      <c r="R9" s="101">
        <v>3221533</v>
      </c>
      <c r="S9" s="102">
        <v>44524</v>
      </c>
      <c r="T9" s="101">
        <v>2943214</v>
      </c>
    </row>
    <row r="10" spans="2:30" ht="16.5" customHeight="1">
      <c r="B10" s="102">
        <v>44531</v>
      </c>
      <c r="C10" s="104" t="s">
        <v>268</v>
      </c>
      <c r="D10" s="104" t="s">
        <v>261</v>
      </c>
      <c r="E10" s="101" t="s">
        <v>262</v>
      </c>
      <c r="F10" s="101">
        <v>356635</v>
      </c>
      <c r="G10" s="101">
        <v>342</v>
      </c>
      <c r="H10" s="101">
        <v>234532</v>
      </c>
      <c r="I10" s="101">
        <f t="shared" si="0"/>
        <v>122445</v>
      </c>
      <c r="J10" s="101">
        <v>2.9</v>
      </c>
      <c r="K10" s="102">
        <v>44528</v>
      </c>
      <c r="L10" s="101">
        <v>342533</v>
      </c>
      <c r="M10" s="102">
        <v>44525</v>
      </c>
      <c r="N10" s="101">
        <v>342121</v>
      </c>
      <c r="O10" s="102">
        <v>44527</v>
      </c>
      <c r="P10" s="101">
        <v>332632</v>
      </c>
      <c r="Q10" s="102">
        <v>44530</v>
      </c>
      <c r="R10" s="101">
        <v>3221533</v>
      </c>
      <c r="S10" s="102">
        <v>44524</v>
      </c>
      <c r="T10" s="101">
        <v>2943214</v>
      </c>
    </row>
    <row r="11" spans="2:30" ht="16.5" customHeight="1">
      <c r="B11" s="102">
        <v>44531</v>
      </c>
      <c r="C11" s="105" t="s">
        <v>268</v>
      </c>
      <c r="D11" s="104" t="s">
        <v>264</v>
      </c>
      <c r="E11" s="101" t="s">
        <v>265</v>
      </c>
      <c r="F11" s="101">
        <v>232113</v>
      </c>
      <c r="H11" s="101">
        <v>125323</v>
      </c>
      <c r="I11" s="101">
        <f t="shared" si="0"/>
        <v>106790</v>
      </c>
      <c r="J11" s="101">
        <v>2.9</v>
      </c>
      <c r="K11" s="102">
        <v>44528</v>
      </c>
      <c r="L11" s="101">
        <v>342533</v>
      </c>
      <c r="M11" s="102">
        <v>44525</v>
      </c>
      <c r="N11" s="101">
        <v>342121</v>
      </c>
      <c r="O11" s="102">
        <v>44527</v>
      </c>
      <c r="P11" s="101">
        <v>332632</v>
      </c>
      <c r="Q11" s="102">
        <v>44530</v>
      </c>
      <c r="R11" s="101">
        <v>3221533</v>
      </c>
      <c r="S11" s="102">
        <v>44524</v>
      </c>
      <c r="T11" s="101">
        <v>2943214</v>
      </c>
    </row>
    <row r="12" spans="2:30" ht="16.5" customHeight="1">
      <c r="B12" s="102">
        <v>44531</v>
      </c>
      <c r="C12" s="104" t="s">
        <v>268</v>
      </c>
      <c r="D12" s="104" t="s">
        <v>266</v>
      </c>
      <c r="E12" s="101" t="s">
        <v>265</v>
      </c>
      <c r="F12" s="101">
        <v>455533</v>
      </c>
      <c r="H12" s="101">
        <v>221363</v>
      </c>
      <c r="I12" s="101">
        <f t="shared" si="0"/>
        <v>234170</v>
      </c>
      <c r="J12" s="101">
        <v>4.3</v>
      </c>
      <c r="K12" s="102">
        <v>44528</v>
      </c>
      <c r="L12" s="101">
        <v>342533</v>
      </c>
      <c r="M12" s="102">
        <v>44525</v>
      </c>
      <c r="N12" s="101">
        <v>342121</v>
      </c>
      <c r="O12" s="102">
        <v>44527</v>
      </c>
      <c r="P12" s="101">
        <v>332632</v>
      </c>
      <c r="Q12" s="102">
        <v>44530</v>
      </c>
      <c r="R12" s="101">
        <v>3221533</v>
      </c>
      <c r="S12" s="102">
        <v>44524</v>
      </c>
      <c r="T12" s="101">
        <v>2943214</v>
      </c>
    </row>
    <row r="13" spans="2:30" ht="16.5" customHeight="1">
      <c r="B13" s="102">
        <v>44531</v>
      </c>
      <c r="C13" s="105" t="s">
        <v>268</v>
      </c>
      <c r="D13" s="104" t="s">
        <v>267</v>
      </c>
      <c r="E13" s="101" t="s">
        <v>262</v>
      </c>
      <c r="F13" s="101">
        <v>321631</v>
      </c>
      <c r="G13" s="101">
        <v>-234</v>
      </c>
      <c r="H13" s="101">
        <v>333253</v>
      </c>
      <c r="I13" s="101">
        <f t="shared" si="0"/>
        <v>-11856</v>
      </c>
      <c r="J13" s="101">
        <v>5.9</v>
      </c>
      <c r="K13" s="102">
        <v>44528</v>
      </c>
      <c r="L13" s="101">
        <v>342533</v>
      </c>
      <c r="M13" s="102">
        <v>44525</v>
      </c>
      <c r="N13" s="101">
        <v>342121</v>
      </c>
      <c r="O13" s="102">
        <v>44527</v>
      </c>
      <c r="P13" s="101">
        <v>332632</v>
      </c>
      <c r="Q13" s="102">
        <v>44530</v>
      </c>
      <c r="R13" s="101">
        <v>3221533</v>
      </c>
      <c r="S13" s="102">
        <v>44524</v>
      </c>
      <c r="T13" s="101">
        <v>2943214</v>
      </c>
    </row>
    <row r="14" spans="2:30" ht="16.5" customHeight="1">
      <c r="B14" s="102">
        <v>44531</v>
      </c>
      <c r="C14" s="104" t="s">
        <v>269</v>
      </c>
      <c r="D14" s="104" t="s">
        <v>261</v>
      </c>
      <c r="E14" s="101" t="s">
        <v>262</v>
      </c>
      <c r="F14" s="101">
        <v>356635</v>
      </c>
      <c r="G14" s="101">
        <v>342</v>
      </c>
      <c r="H14" s="101">
        <v>234532</v>
      </c>
      <c r="I14" s="101">
        <f t="shared" si="0"/>
        <v>122445</v>
      </c>
      <c r="J14" s="101">
        <v>2.9</v>
      </c>
      <c r="K14" s="102">
        <v>44528</v>
      </c>
      <c r="L14" s="101">
        <v>342533</v>
      </c>
      <c r="M14" s="102">
        <v>44525</v>
      </c>
      <c r="N14" s="101">
        <v>342121</v>
      </c>
      <c r="O14" s="102">
        <v>44527</v>
      </c>
      <c r="P14" s="101">
        <v>332632</v>
      </c>
      <c r="Q14" s="102">
        <v>44530</v>
      </c>
      <c r="R14" s="101">
        <v>3221533</v>
      </c>
      <c r="S14" s="102">
        <v>44524</v>
      </c>
      <c r="T14" s="101">
        <v>2943214</v>
      </c>
    </row>
    <row r="15" spans="2:30" ht="16.5" customHeight="1">
      <c r="B15" s="102">
        <v>44531</v>
      </c>
      <c r="C15" s="105" t="s">
        <v>269</v>
      </c>
      <c r="D15" s="104" t="s">
        <v>264</v>
      </c>
      <c r="E15" s="101" t="s">
        <v>265</v>
      </c>
      <c r="F15" s="101">
        <v>232113</v>
      </c>
      <c r="H15" s="101">
        <v>125323</v>
      </c>
      <c r="I15" s="101">
        <f t="shared" si="0"/>
        <v>106790</v>
      </c>
      <c r="J15" s="101">
        <v>2.9</v>
      </c>
      <c r="K15" s="102">
        <v>44528</v>
      </c>
      <c r="L15" s="101">
        <v>342533</v>
      </c>
      <c r="M15" s="102">
        <v>44525</v>
      </c>
      <c r="N15" s="101">
        <v>342121</v>
      </c>
      <c r="O15" s="102">
        <v>44527</v>
      </c>
      <c r="P15" s="101">
        <v>332632</v>
      </c>
      <c r="Q15" s="102">
        <v>44530</v>
      </c>
      <c r="R15" s="101">
        <v>3221533</v>
      </c>
      <c r="S15" s="102">
        <v>44524</v>
      </c>
      <c r="T15" s="101">
        <v>2943214</v>
      </c>
    </row>
    <row r="16" spans="2:30" ht="16.5" customHeight="1">
      <c r="B16" s="102">
        <v>44531</v>
      </c>
      <c r="C16" s="104" t="s">
        <v>269</v>
      </c>
      <c r="D16" s="104" t="s">
        <v>266</v>
      </c>
      <c r="E16" s="101" t="s">
        <v>265</v>
      </c>
      <c r="F16" s="101">
        <v>455533</v>
      </c>
      <c r="H16" s="101">
        <v>221363</v>
      </c>
      <c r="I16" s="101">
        <f t="shared" si="0"/>
        <v>234170</v>
      </c>
      <c r="J16" s="101">
        <v>4.3</v>
      </c>
      <c r="K16" s="102">
        <v>44528</v>
      </c>
      <c r="L16" s="101">
        <v>342533</v>
      </c>
      <c r="M16" s="102">
        <v>44525</v>
      </c>
      <c r="N16" s="101">
        <v>342121</v>
      </c>
      <c r="O16" s="102">
        <v>44527</v>
      </c>
      <c r="P16" s="101">
        <v>332632</v>
      </c>
      <c r="Q16" s="102">
        <v>44530</v>
      </c>
      <c r="R16" s="101">
        <v>3221533</v>
      </c>
      <c r="S16" s="102">
        <v>44524</v>
      </c>
      <c r="T16" s="101">
        <v>2943214</v>
      </c>
    </row>
    <row r="17" spans="2:20" ht="16.5" customHeight="1">
      <c r="B17" s="102">
        <v>44531</v>
      </c>
      <c r="C17" s="105" t="s">
        <v>269</v>
      </c>
      <c r="D17" s="104" t="s">
        <v>267</v>
      </c>
      <c r="E17" s="101" t="s">
        <v>262</v>
      </c>
      <c r="F17" s="101">
        <v>321631</v>
      </c>
      <c r="G17" s="101">
        <v>-234</v>
      </c>
      <c r="H17" s="101">
        <v>333253</v>
      </c>
      <c r="I17" s="101">
        <f t="shared" si="0"/>
        <v>-11856</v>
      </c>
      <c r="J17" s="101">
        <v>5.9</v>
      </c>
      <c r="K17" s="102">
        <v>44528</v>
      </c>
      <c r="L17" s="101">
        <v>342533</v>
      </c>
      <c r="M17" s="102">
        <v>44525</v>
      </c>
      <c r="N17" s="101">
        <v>342121</v>
      </c>
      <c r="O17" s="102">
        <v>44527</v>
      </c>
      <c r="P17" s="101">
        <v>332632</v>
      </c>
      <c r="Q17" s="102">
        <v>44530</v>
      </c>
      <c r="R17" s="101">
        <v>3221533</v>
      </c>
      <c r="S17" s="102">
        <v>44524</v>
      </c>
      <c r="T17" s="101">
        <v>2943214</v>
      </c>
    </row>
    <row r="18" spans="2:20" ht="16.5" customHeight="1">
      <c r="B18" s="102">
        <v>44531</v>
      </c>
      <c r="C18" s="104" t="s">
        <v>270</v>
      </c>
      <c r="D18" s="104" t="s">
        <v>261</v>
      </c>
      <c r="E18" s="101" t="s">
        <v>262</v>
      </c>
      <c r="F18" s="101">
        <v>356635</v>
      </c>
      <c r="G18" s="101">
        <v>342</v>
      </c>
      <c r="H18" s="101">
        <v>234532</v>
      </c>
      <c r="I18" s="101">
        <f t="shared" si="0"/>
        <v>122445</v>
      </c>
      <c r="J18" s="101">
        <v>2.9</v>
      </c>
      <c r="K18" s="102">
        <v>44528</v>
      </c>
      <c r="L18" s="101">
        <v>342533</v>
      </c>
      <c r="M18" s="102">
        <v>44525</v>
      </c>
      <c r="N18" s="101">
        <v>342121</v>
      </c>
      <c r="O18" s="102">
        <v>44527</v>
      </c>
      <c r="P18" s="101">
        <v>332632</v>
      </c>
      <c r="Q18" s="102">
        <v>44530</v>
      </c>
      <c r="R18" s="101">
        <v>3221533</v>
      </c>
      <c r="S18" s="102">
        <v>44524</v>
      </c>
      <c r="T18" s="101">
        <v>2943214</v>
      </c>
    </row>
    <row r="19" spans="2:20" ht="16.5" customHeight="1">
      <c r="B19" s="102">
        <v>44531</v>
      </c>
      <c r="C19" s="105" t="s">
        <v>270</v>
      </c>
      <c r="D19" s="104" t="s">
        <v>264</v>
      </c>
      <c r="E19" s="101" t="s">
        <v>265</v>
      </c>
      <c r="F19" s="101">
        <v>232113</v>
      </c>
      <c r="H19" s="101">
        <v>125323</v>
      </c>
      <c r="I19" s="101">
        <f t="shared" si="0"/>
        <v>106790</v>
      </c>
      <c r="J19" s="101">
        <v>2.9</v>
      </c>
      <c r="K19" s="102">
        <v>44528</v>
      </c>
      <c r="L19" s="101">
        <v>342533</v>
      </c>
      <c r="M19" s="102">
        <v>44525</v>
      </c>
      <c r="N19" s="101">
        <v>342121</v>
      </c>
      <c r="O19" s="102">
        <v>44527</v>
      </c>
      <c r="P19" s="101">
        <v>332632</v>
      </c>
      <c r="Q19" s="102">
        <v>44530</v>
      </c>
      <c r="R19" s="101">
        <v>3221533</v>
      </c>
      <c r="S19" s="102">
        <v>44524</v>
      </c>
      <c r="T19" s="101">
        <v>2943214</v>
      </c>
    </row>
    <row r="20" spans="2:20" ht="16.5" customHeight="1">
      <c r="B20" s="102">
        <v>44531</v>
      </c>
      <c r="C20" s="104" t="s">
        <v>270</v>
      </c>
      <c r="D20" s="104" t="s">
        <v>266</v>
      </c>
      <c r="E20" s="101" t="s">
        <v>265</v>
      </c>
      <c r="F20" s="101">
        <v>455533</v>
      </c>
      <c r="H20" s="101">
        <v>221363</v>
      </c>
      <c r="I20" s="101">
        <f t="shared" si="0"/>
        <v>234170</v>
      </c>
      <c r="J20" s="101">
        <v>4.3</v>
      </c>
      <c r="K20" s="102">
        <v>44528</v>
      </c>
      <c r="L20" s="101">
        <v>342533</v>
      </c>
      <c r="M20" s="102">
        <v>44525</v>
      </c>
      <c r="N20" s="101">
        <v>342121</v>
      </c>
      <c r="O20" s="102">
        <v>44527</v>
      </c>
      <c r="P20" s="101">
        <v>332632</v>
      </c>
      <c r="Q20" s="102">
        <v>44530</v>
      </c>
      <c r="R20" s="101">
        <v>3221533</v>
      </c>
      <c r="S20" s="102">
        <v>44524</v>
      </c>
      <c r="T20" s="101">
        <v>2943214</v>
      </c>
    </row>
    <row r="21" spans="2:20" ht="16.5" customHeight="1">
      <c r="B21" s="102">
        <v>44531</v>
      </c>
      <c r="C21" s="105" t="s">
        <v>270</v>
      </c>
      <c r="D21" s="104" t="s">
        <v>267</v>
      </c>
      <c r="E21" s="101" t="s">
        <v>262</v>
      </c>
      <c r="F21" s="101">
        <v>321631</v>
      </c>
      <c r="G21" s="101">
        <v>-234</v>
      </c>
      <c r="H21" s="101">
        <v>333253</v>
      </c>
      <c r="I21" s="101">
        <f t="shared" si="0"/>
        <v>-11856</v>
      </c>
      <c r="J21" s="101">
        <v>5.9</v>
      </c>
      <c r="K21" s="102">
        <v>44528</v>
      </c>
      <c r="L21" s="101">
        <v>342533</v>
      </c>
      <c r="M21" s="102">
        <v>44525</v>
      </c>
      <c r="N21" s="101">
        <v>342121</v>
      </c>
      <c r="O21" s="102">
        <v>44527</v>
      </c>
      <c r="P21" s="101">
        <v>332632</v>
      </c>
      <c r="Q21" s="102">
        <v>44530</v>
      </c>
      <c r="R21" s="101">
        <v>3221533</v>
      </c>
      <c r="S21" s="102">
        <v>44524</v>
      </c>
      <c r="T21" s="101">
        <v>2943214</v>
      </c>
    </row>
    <row r="22" spans="2:20" ht="16.5" customHeight="1">
      <c r="B22" s="102">
        <v>44531</v>
      </c>
      <c r="C22" s="104" t="s">
        <v>271</v>
      </c>
      <c r="D22" s="104" t="s">
        <v>261</v>
      </c>
      <c r="E22" s="101" t="s">
        <v>262</v>
      </c>
      <c r="F22" s="101">
        <v>356635</v>
      </c>
      <c r="G22" s="101">
        <v>342</v>
      </c>
      <c r="H22" s="101">
        <v>234532</v>
      </c>
      <c r="I22" s="101">
        <f t="shared" si="0"/>
        <v>122445</v>
      </c>
      <c r="J22" s="101">
        <v>2.9</v>
      </c>
      <c r="K22" s="102">
        <v>44528</v>
      </c>
      <c r="L22" s="101">
        <v>342533</v>
      </c>
      <c r="M22" s="102">
        <v>44525</v>
      </c>
      <c r="N22" s="101">
        <v>342121</v>
      </c>
      <c r="O22" s="102">
        <v>44527</v>
      </c>
      <c r="P22" s="101">
        <v>332632</v>
      </c>
      <c r="Q22" s="102">
        <v>44530</v>
      </c>
      <c r="R22" s="101">
        <v>3221533</v>
      </c>
      <c r="S22" s="102">
        <v>44524</v>
      </c>
      <c r="T22" s="101">
        <v>2943214</v>
      </c>
    </row>
    <row r="23" spans="2:20" ht="16.5" customHeight="1">
      <c r="B23" s="102">
        <v>44531</v>
      </c>
      <c r="C23" s="105" t="s">
        <v>271</v>
      </c>
      <c r="D23" s="104" t="s">
        <v>264</v>
      </c>
      <c r="E23" s="101" t="s">
        <v>265</v>
      </c>
      <c r="F23" s="101">
        <v>232113</v>
      </c>
      <c r="H23" s="101">
        <v>125323</v>
      </c>
      <c r="I23" s="101">
        <f t="shared" si="0"/>
        <v>106790</v>
      </c>
      <c r="J23" s="101">
        <v>2.9</v>
      </c>
      <c r="K23" s="102">
        <v>44528</v>
      </c>
      <c r="L23" s="101">
        <v>342533</v>
      </c>
      <c r="M23" s="102">
        <v>44525</v>
      </c>
      <c r="N23" s="101">
        <v>342121</v>
      </c>
      <c r="O23" s="102">
        <v>44527</v>
      </c>
      <c r="P23" s="101">
        <v>332632</v>
      </c>
      <c r="Q23" s="102">
        <v>44530</v>
      </c>
      <c r="R23" s="101">
        <v>3221533</v>
      </c>
      <c r="S23" s="102">
        <v>44524</v>
      </c>
      <c r="T23" s="101">
        <v>2943214</v>
      </c>
    </row>
    <row r="24" spans="2:20" ht="16.5" customHeight="1">
      <c r="B24" s="102">
        <v>44531</v>
      </c>
      <c r="C24" s="104" t="s">
        <v>271</v>
      </c>
      <c r="D24" s="104" t="s">
        <v>266</v>
      </c>
      <c r="E24" s="101" t="s">
        <v>265</v>
      </c>
      <c r="F24" s="101">
        <v>455533</v>
      </c>
      <c r="H24" s="101">
        <v>221363</v>
      </c>
      <c r="I24" s="101">
        <f t="shared" si="0"/>
        <v>234170</v>
      </c>
      <c r="J24" s="101">
        <v>4.3</v>
      </c>
      <c r="K24" s="102">
        <v>44528</v>
      </c>
      <c r="L24" s="101">
        <v>342533</v>
      </c>
      <c r="M24" s="102">
        <v>44525</v>
      </c>
      <c r="N24" s="101">
        <v>342121</v>
      </c>
      <c r="O24" s="102">
        <v>44527</v>
      </c>
      <c r="P24" s="101">
        <v>332632</v>
      </c>
      <c r="Q24" s="102">
        <v>44530</v>
      </c>
      <c r="R24" s="101">
        <v>3221533</v>
      </c>
      <c r="S24" s="102">
        <v>44524</v>
      </c>
      <c r="T24" s="101">
        <v>2943214</v>
      </c>
    </row>
    <row r="25" spans="2:20" ht="16.5" customHeight="1">
      <c r="B25" s="102">
        <v>44531</v>
      </c>
      <c r="C25" s="105" t="s">
        <v>271</v>
      </c>
      <c r="D25" s="104" t="s">
        <v>267</v>
      </c>
      <c r="E25" s="101" t="s">
        <v>262</v>
      </c>
      <c r="F25" s="101">
        <v>321631</v>
      </c>
      <c r="G25" s="101">
        <v>-234</v>
      </c>
      <c r="H25" s="101">
        <v>333253</v>
      </c>
      <c r="I25" s="101">
        <f t="shared" si="0"/>
        <v>-11856</v>
      </c>
      <c r="J25" s="101">
        <v>5.9</v>
      </c>
      <c r="K25" s="102">
        <v>44528</v>
      </c>
      <c r="L25" s="101">
        <v>342533</v>
      </c>
      <c r="M25" s="102">
        <v>44525</v>
      </c>
      <c r="N25" s="101">
        <v>342121</v>
      </c>
      <c r="O25" s="102">
        <v>44527</v>
      </c>
      <c r="P25" s="101">
        <v>332632</v>
      </c>
      <c r="Q25" s="102">
        <v>44530</v>
      </c>
      <c r="R25" s="101">
        <v>3221533</v>
      </c>
      <c r="S25" s="102">
        <v>44524</v>
      </c>
      <c r="T25" s="101">
        <v>2943214</v>
      </c>
    </row>
    <row r="26" spans="2:20" ht="16.5" customHeight="1">
      <c r="B26" s="102">
        <v>44531</v>
      </c>
      <c r="C26" s="105" t="s">
        <v>272</v>
      </c>
      <c r="D26" s="104" t="s">
        <v>261</v>
      </c>
      <c r="E26" s="101" t="s">
        <v>262</v>
      </c>
      <c r="F26" s="101">
        <v>356635</v>
      </c>
      <c r="G26" s="101">
        <v>342</v>
      </c>
      <c r="H26" s="101">
        <v>234532</v>
      </c>
      <c r="I26" s="101">
        <f t="shared" si="0"/>
        <v>122445</v>
      </c>
      <c r="J26" s="101">
        <v>2.9</v>
      </c>
      <c r="K26" s="102">
        <v>44528</v>
      </c>
      <c r="L26" s="101">
        <v>342533</v>
      </c>
      <c r="M26" s="102">
        <v>44525</v>
      </c>
      <c r="N26" s="101">
        <v>342121</v>
      </c>
      <c r="O26" s="102">
        <v>44527</v>
      </c>
      <c r="P26" s="101">
        <v>332632</v>
      </c>
      <c r="Q26" s="102">
        <v>44530</v>
      </c>
      <c r="R26" s="101">
        <v>3221533</v>
      </c>
      <c r="S26" s="102">
        <v>44524</v>
      </c>
      <c r="T26" s="101">
        <v>2943214</v>
      </c>
    </row>
    <row r="27" spans="2:20" ht="16.5" customHeight="1">
      <c r="B27" s="102">
        <v>44531</v>
      </c>
      <c r="C27" s="105" t="s">
        <v>272</v>
      </c>
      <c r="D27" s="104" t="s">
        <v>264</v>
      </c>
      <c r="E27" s="101" t="s">
        <v>265</v>
      </c>
      <c r="F27" s="101">
        <v>232113</v>
      </c>
      <c r="H27" s="101">
        <v>125323</v>
      </c>
      <c r="I27" s="101">
        <f t="shared" si="0"/>
        <v>106790</v>
      </c>
      <c r="J27" s="101">
        <v>2.9</v>
      </c>
      <c r="K27" s="102">
        <v>44528</v>
      </c>
      <c r="L27" s="101">
        <v>342533</v>
      </c>
      <c r="M27" s="102">
        <v>44525</v>
      </c>
      <c r="N27" s="101">
        <v>342121</v>
      </c>
      <c r="O27" s="102">
        <v>44527</v>
      </c>
      <c r="P27" s="101">
        <v>332632</v>
      </c>
      <c r="Q27" s="102">
        <v>44530</v>
      </c>
      <c r="R27" s="101">
        <v>3221533</v>
      </c>
      <c r="S27" s="102">
        <v>44524</v>
      </c>
      <c r="T27" s="101">
        <v>2943214</v>
      </c>
    </row>
    <row r="28" spans="2:20" ht="16.5" customHeight="1">
      <c r="B28" s="102">
        <v>44531</v>
      </c>
      <c r="C28" s="105" t="s">
        <v>272</v>
      </c>
      <c r="D28" s="104" t="s">
        <v>266</v>
      </c>
      <c r="E28" s="101" t="s">
        <v>265</v>
      </c>
      <c r="F28" s="101">
        <v>455533</v>
      </c>
      <c r="H28" s="101">
        <v>221363</v>
      </c>
      <c r="I28" s="101">
        <f t="shared" si="0"/>
        <v>234170</v>
      </c>
      <c r="J28" s="101">
        <v>4.3</v>
      </c>
      <c r="K28" s="102">
        <v>44528</v>
      </c>
      <c r="L28" s="101">
        <v>342533</v>
      </c>
      <c r="M28" s="102">
        <v>44525</v>
      </c>
      <c r="N28" s="101">
        <v>342121</v>
      </c>
      <c r="O28" s="102">
        <v>44527</v>
      </c>
      <c r="P28" s="101">
        <v>332632</v>
      </c>
      <c r="Q28" s="102">
        <v>44530</v>
      </c>
      <c r="R28" s="101">
        <v>3221533</v>
      </c>
      <c r="S28" s="102">
        <v>44524</v>
      </c>
      <c r="T28" s="101">
        <v>2943214</v>
      </c>
    </row>
    <row r="29" spans="2:20" ht="16.5" customHeight="1">
      <c r="B29" s="102">
        <v>44531</v>
      </c>
      <c r="C29" s="105" t="s">
        <v>272</v>
      </c>
      <c r="D29" s="104" t="s">
        <v>267</v>
      </c>
      <c r="E29" s="101" t="s">
        <v>262</v>
      </c>
      <c r="F29" s="101">
        <v>321631</v>
      </c>
      <c r="G29" s="101">
        <v>-234</v>
      </c>
      <c r="H29" s="101">
        <v>333253</v>
      </c>
      <c r="I29" s="101">
        <f t="shared" si="0"/>
        <v>-11856</v>
      </c>
      <c r="J29" s="101">
        <v>5.9</v>
      </c>
      <c r="K29" s="102">
        <v>44528</v>
      </c>
      <c r="L29" s="101">
        <v>342533</v>
      </c>
      <c r="M29" s="102">
        <v>44525</v>
      </c>
      <c r="N29" s="101">
        <v>342121</v>
      </c>
      <c r="O29" s="102">
        <v>44527</v>
      </c>
      <c r="P29" s="101">
        <v>332632</v>
      </c>
      <c r="Q29" s="102">
        <v>44530</v>
      </c>
      <c r="R29" s="101">
        <v>3221533</v>
      </c>
      <c r="S29" s="102">
        <v>44524</v>
      </c>
      <c r="T29" s="101">
        <v>2943214</v>
      </c>
    </row>
  </sheetData>
  <phoneticPr fontId="1"/>
  <pageMargins left="0.70866141732283472" right="0.70866141732283472" top="0.74803149606299213" bottom="0.74803149606299213" header="0.31496062992125984" footer="0.31496062992125984"/>
  <pageSetup paperSize="8" scale="1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白紙A4縦</vt:lpstr>
      <vt:lpstr>白紙A3横</vt:lpstr>
      <vt:lpstr>14110 </vt:lpstr>
      <vt:lpstr>14211</vt:lpstr>
      <vt:lpstr>14221</vt:lpstr>
      <vt:lpstr>14222</vt:lpstr>
      <vt:lpstr>14231</vt:lpstr>
      <vt:lpstr>14241</vt:lpstr>
      <vt:lpstr>14242</vt:lpstr>
      <vt:lpstr>1910</vt:lpstr>
      <vt:lpstr>1920</vt:lpstr>
      <vt:lpstr>1910　(記載例)</vt:lpstr>
      <vt:lpstr>1920（記載例）</vt:lpstr>
      <vt:lpstr>'14110 '!Print_Area</vt:lpstr>
      <vt:lpstr>'1910'!Print_Area</vt:lpstr>
      <vt:lpstr>'1910　(記載例)'!Print_Area</vt:lpstr>
      <vt:lpstr>'1920'!Print_Area</vt:lpstr>
      <vt:lpstr>'1920（記載例）'!Print_Area</vt:lpstr>
      <vt:lpstr>白紙A3横!Print_Area</vt:lpstr>
      <vt:lpstr>白紙A4縦!Print_Area</vt:lpstr>
      <vt:lpstr>白紙A3横!Print_Titles</vt:lpstr>
      <vt:lpstr>白紙A4縦!Print_Titles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（様式24-1、24-2）請求書</dc:title>
  <dc:creator>中部電力株式会社</dc:creator>
  <cp:lastPrinted>2020-01-24T00:07:33Z</cp:lastPrinted>
  <dcterms:created xsi:type="dcterms:W3CDTF">2019-06-20T01:31:32Z</dcterms:created>
  <dcterms:modified xsi:type="dcterms:W3CDTF">2020-03-26T10:02:19Z</dcterms:modified>
</cp:coreProperties>
</file>